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66" i="1" l="1"/>
  <c r="E77" i="1"/>
  <c r="E92" i="1"/>
  <c r="E79" i="1" l="1"/>
  <c r="K19" i="1"/>
  <c r="K53" i="1" l="1"/>
  <c r="K13" i="1"/>
  <c r="E56" i="1" l="1"/>
  <c r="E80" i="1" s="1"/>
</calcChain>
</file>

<file path=xl/sharedStrings.xml><?xml version="1.0" encoding="utf-8"?>
<sst xmlns="http://schemas.openxmlformats.org/spreadsheetml/2006/main" count="333" uniqueCount="152">
  <si>
    <t>Nr.crt.</t>
  </si>
  <si>
    <t>Tip document</t>
  </si>
  <si>
    <t>Nr./data</t>
  </si>
  <si>
    <t>Obiect</t>
  </si>
  <si>
    <t>Tip derulare</t>
  </si>
  <si>
    <t>Nume câștigător</t>
  </si>
  <si>
    <t>Contract</t>
  </si>
  <si>
    <t>Suma (lei fără TVA)</t>
  </si>
  <si>
    <t>reînnoire certificat digital pentru semnătură electronică</t>
  </si>
  <si>
    <t>online</t>
  </si>
  <si>
    <t>servicii</t>
  </si>
  <si>
    <t>furnizare</t>
  </si>
  <si>
    <t>comandă</t>
  </si>
  <si>
    <t>licitație deschisă</t>
  </si>
  <si>
    <t>alimente</t>
  </si>
  <si>
    <t>Procedura sau achiziție directă</t>
  </si>
  <si>
    <t>Tip contract - servicii/furnizare/lucrări</t>
  </si>
  <si>
    <t xml:space="preserve">       Tip comandă -                servicii/furnizare</t>
  </si>
  <si>
    <t>Tip contract subsecvent - servicii/furnizare/lucrări</t>
  </si>
  <si>
    <t>Contract subsecvent</t>
  </si>
  <si>
    <t>SC Matra SRL</t>
  </si>
  <si>
    <t>TOTAL</t>
  </si>
  <si>
    <t>achiziție directă</t>
  </si>
  <si>
    <t>SC Centrul de Calcul SA</t>
  </si>
  <si>
    <t>servicii de revizie anuală Ford</t>
  </si>
  <si>
    <t>offline</t>
  </si>
  <si>
    <t>SC RATBV SA</t>
  </si>
  <si>
    <t>SC Auto Novex SA</t>
  </si>
  <si>
    <t>SC Anstav SRL</t>
  </si>
  <si>
    <t>SC RCS&amp;RDS SRL</t>
  </si>
  <si>
    <t>servicii de teleasistență</t>
  </si>
  <si>
    <t>Asociația de Ajutor Mutual București - ADABU</t>
  </si>
  <si>
    <t>SC Dedeman SRL</t>
  </si>
  <si>
    <t>SC Global Plast Horeca SRL</t>
  </si>
  <si>
    <t>pachete "Trusou pentru nou-născut”</t>
  </si>
  <si>
    <t>SC Inter Sport SRL</t>
  </si>
  <si>
    <t>servicii de administrare rețele și servicii informatice, mentenanță, reparații și materiale aferente</t>
  </si>
  <si>
    <t>SC Attract Trading SRL</t>
  </si>
  <si>
    <t>SC Century Image SRL</t>
  </si>
  <si>
    <t>bonuri valorice combustibil auto</t>
  </si>
  <si>
    <t>SC Lukoil Romania SRL</t>
  </si>
  <si>
    <t>SC Roxaldo Entertainment SRL</t>
  </si>
  <si>
    <t>servicii de formare profesională</t>
  </si>
  <si>
    <t>SC Balo Paper SRL</t>
  </si>
  <si>
    <t>servicii de tipărire anunțuri</t>
  </si>
  <si>
    <t>TOTAL GENERAL CONTRACTAT</t>
  </si>
  <si>
    <t>TOTAL GENERAL BUGET, DIN CARE:</t>
  </si>
  <si>
    <t>TAXE POȘTALE - MANDATE INDEMNIZIAȚII</t>
  </si>
  <si>
    <t>DEPLASARI</t>
  </si>
  <si>
    <t>LEI FĂRĂ TVA</t>
  </si>
  <si>
    <t>CONTRACTARE SERVICII SOCIALE CANTINA + ID</t>
  </si>
  <si>
    <t>LUCRARI</t>
  </si>
  <si>
    <t>UTILITĂȚI (APĂ, ENERGIE, ELECTRICĂ, GAZ)</t>
  </si>
  <si>
    <t>SUPLIMENTARE CONTRACTE PRIMELE 4 LUNI ALE ANULUI 2019</t>
  </si>
  <si>
    <t>ALIMENTE (CONTRACTE DIN DECEMBRIE 2018 PLATITE ÎN ANUL 2019)</t>
  </si>
  <si>
    <t>ACHIZITII IN DERULARE (LUCRARI CPV, OBIECTE DE INVENTAR, COPIATOARE)</t>
  </si>
  <si>
    <t>DALI CANTINA</t>
  </si>
  <si>
    <t>SUPERVIZARE</t>
  </si>
  <si>
    <t>CONTRACT SUBSECVENT PACHETE TRUSOU</t>
  </si>
  <si>
    <t>DIN CARE:</t>
  </si>
  <si>
    <t>NECONTRACTAT</t>
  </si>
  <si>
    <t>DIFERENȚĂ CONTRACT Primul ghiozdan</t>
  </si>
  <si>
    <t>MARCĂ/SIGLĂ</t>
  </si>
  <si>
    <t>FORMARE PROFESIONALĂ</t>
  </si>
  <si>
    <t>DIFERENTE CONTRACTE</t>
  </si>
  <si>
    <t>DE EXEMPLU:</t>
  </si>
  <si>
    <t>UNIFORME ȘI ECHIPAMENT</t>
  </si>
  <si>
    <t>ADMINISTRARE SITE</t>
  </si>
  <si>
    <t>SERVICII CURĂȚENIE</t>
  </si>
  <si>
    <t>ALTE MATERIALE</t>
  </si>
  <si>
    <t>REPARAȚII APARATURĂ MEDICALĂ</t>
  </si>
  <si>
    <t>ASIGURĂRI</t>
  </si>
  <si>
    <t xml:space="preserve">OBIECTE INVENTAR </t>
  </si>
  <si>
    <t>OBIECTE INVENTAR SAMUI</t>
  </si>
  <si>
    <t>becuri</t>
  </si>
  <si>
    <t>SC Maxtron SRL</t>
  </si>
  <si>
    <t>Centralizatorul achizițiilor directe și contractelor la data de 31.03.2020</t>
  </si>
  <si>
    <t>1/10.01.2020</t>
  </si>
  <si>
    <t>2/14.01.2020</t>
  </si>
  <si>
    <t>3/12.02.2020</t>
  </si>
  <si>
    <t>5/20.02.2020</t>
  </si>
  <si>
    <t>SC Peca Ro Training SRL</t>
  </si>
  <si>
    <t>2088/10.01.2020</t>
  </si>
  <si>
    <t>2115/10.01.2020</t>
  </si>
  <si>
    <t>material antiderapant</t>
  </si>
  <si>
    <t>3219/14.01.2020</t>
  </si>
  <si>
    <t>Monitorul Oficial RA</t>
  </si>
  <si>
    <t>3221/14.01.2020</t>
  </si>
  <si>
    <t>SC Tipotex SA</t>
  </si>
  <si>
    <t>3707/15.01.2020</t>
  </si>
  <si>
    <t>3708/15.01.2020</t>
  </si>
  <si>
    <t>4504/17.01.2020</t>
  </si>
  <si>
    <t>afiș banner</t>
  </si>
  <si>
    <t>2063/10.01.2020</t>
  </si>
  <si>
    <t>servicii ITP</t>
  </si>
  <si>
    <t>6060/23.01.2020</t>
  </si>
  <si>
    <t>7002/28.01.2020</t>
  </si>
  <si>
    <t>servicii de spălări auto</t>
  </si>
  <si>
    <t>1963/10.01.2020</t>
  </si>
  <si>
    <t>saci menajeri</t>
  </si>
  <si>
    <t>10140/07.02.2020</t>
  </si>
  <si>
    <t>10683/10.02.2020</t>
  </si>
  <si>
    <t>kit trusă sanitară</t>
  </si>
  <si>
    <t>SC Tehnosting Echipamente SRL</t>
  </si>
  <si>
    <t>papuci de casă cauciucați</t>
  </si>
  <si>
    <t>11412/11.02.2020</t>
  </si>
  <si>
    <t>18247/06.03.2020</t>
  </si>
  <si>
    <t>10604/10.02.2020</t>
  </si>
  <si>
    <t>materiale pentru întreținere, reparații și înlocuire</t>
  </si>
  <si>
    <t>10607/10.02.2020</t>
  </si>
  <si>
    <t>6931/28.01.2020</t>
  </si>
  <si>
    <t>covorașe polipropilenă</t>
  </si>
  <si>
    <t>SC Hornbach SRL</t>
  </si>
  <si>
    <t>19755/11.03.2020</t>
  </si>
  <si>
    <t>materiale de curățenie</t>
  </si>
  <si>
    <t>SC Metro Cash&amp;Carry Romania SRL</t>
  </si>
  <si>
    <t>19757/11.03.2020</t>
  </si>
  <si>
    <t>dezinfectanți</t>
  </si>
  <si>
    <t>SC Borero Comserv SRL</t>
  </si>
  <si>
    <t>19802/11.03.2020</t>
  </si>
  <si>
    <t>dozator dezinfectant</t>
  </si>
  <si>
    <t>19809/11.03.2020</t>
  </si>
  <si>
    <t>covorașe igienizante</t>
  </si>
  <si>
    <t>SC Sanitex Hygiene SRL</t>
  </si>
  <si>
    <t>20242/12.03.2020</t>
  </si>
  <si>
    <t>20244/12.03.2020</t>
  </si>
  <si>
    <t>SC Primo Dep Transilvania SRL</t>
  </si>
  <si>
    <t>20246/12.03.2020</t>
  </si>
  <si>
    <t>20650/13.03.2020</t>
  </si>
  <si>
    <t>servicii de închiriere căsuță poștală</t>
  </si>
  <si>
    <t>CN Poșta Română</t>
  </si>
  <si>
    <t>SC Imprim SRL</t>
  </si>
  <si>
    <t>20887/16.03.2020</t>
  </si>
  <si>
    <t>21192/16.03.2020</t>
  </si>
  <si>
    <t>botoșei de unică folosință</t>
  </si>
  <si>
    <t>SC Three Farm SRL</t>
  </si>
  <si>
    <t>21567/17.03.2020</t>
  </si>
  <si>
    <t>21778/18.03.2020</t>
  </si>
  <si>
    <t>termometre digitale</t>
  </si>
  <si>
    <t>23921/26.03.2020</t>
  </si>
  <si>
    <t>6/17.03.2020</t>
  </si>
  <si>
    <t>7/20.03.2020</t>
  </si>
  <si>
    <t>8/25.03.2020</t>
  </si>
  <si>
    <t>9/26.03.2020</t>
  </si>
  <si>
    <t>caserole</t>
  </si>
  <si>
    <t>dozatoare săpun</t>
  </si>
  <si>
    <t>combinezoane</t>
  </si>
  <si>
    <t>brelocuri cu etichetă pentru chei</t>
  </si>
  <si>
    <t xml:space="preserve">dezinfectanți,săpun, baterii </t>
  </si>
  <si>
    <t>broasca, cilindru, sifon de pardosela</t>
  </si>
  <si>
    <t>abonamente transport</t>
  </si>
  <si>
    <t>Telverde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</si>
</sst>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/>
    <xf numFmtId="0" fontId="5" fillId="0" borderId="0" xfId="0" applyFont="1" applyAlignment="1">
      <alignment wrapText="1"/>
    </xf>
    <xf numFmtId="0" fontId="3" fillId="0" borderId="0" xfId="0" applyFont="1"/>
    <xf numFmtId="0" fontId="1" fillId="0" borderId="0" xfId="0" applyFont="1" applyBorder="1" applyAlignment="1">
      <alignment horizontal="justify" vertical="distributed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distributed"/>
    </xf>
    <xf numFmtId="0" fontId="1" fillId="0" borderId="0" xfId="0" applyFont="1" applyBorder="1" applyAlignment="1">
      <alignment wrapText="1"/>
    </xf>
    <xf numFmtId="0" fontId="5" fillId="0" borderId="0" xfId="0" applyFont="1"/>
    <xf numFmtId="0" fontId="1" fillId="0" borderId="0" xfId="0" applyFont="1"/>
    <xf numFmtId="0" fontId="5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distributed"/>
    </xf>
    <xf numFmtId="0" fontId="1" fillId="0" borderId="0" xfId="0" applyFont="1"/>
    <xf numFmtId="0" fontId="5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tabSelected="1" topLeftCell="C19" zoomScaleNormal="100" workbookViewId="0">
      <selection activeCell="I108" sqref="I108"/>
    </sheetView>
  </sheetViews>
  <sheetFormatPr defaultRowHeight="15" x14ac:dyDescent="0.25"/>
  <cols>
    <col min="1" max="1" width="2.28515625" style="1" customWidth="1"/>
    <col min="2" max="2" width="9.140625" style="1" hidden="1" customWidth="1"/>
    <col min="3" max="3" width="6.85546875" style="1" customWidth="1"/>
    <col min="4" max="4" width="20.42578125" style="1" customWidth="1"/>
    <col min="5" max="5" width="23" style="5" customWidth="1"/>
    <col min="6" max="6" width="16" style="1" customWidth="1"/>
    <col min="7" max="7" width="11.7109375" style="1" customWidth="1"/>
    <col min="8" max="8" width="19.5703125" style="5" customWidth="1"/>
    <col min="9" max="9" width="39.42578125" style="5" customWidth="1"/>
    <col min="10" max="10" width="37" style="17" customWidth="1"/>
    <col min="11" max="11" width="19.140625" style="1" customWidth="1"/>
    <col min="12" max="12" width="13.28515625" style="1" customWidth="1"/>
    <col min="13" max="13" width="11.85546875" style="1" customWidth="1"/>
    <col min="14" max="14" width="13.28515625" style="1" customWidth="1"/>
    <col min="15" max="15" width="13.5703125" style="1" customWidth="1"/>
    <col min="16" max="16" width="22.5703125" style="1" customWidth="1"/>
    <col min="17" max="16384" width="9.140625" style="1"/>
  </cols>
  <sheetData>
    <row r="1" spans="3:16" s="28" customFormat="1" ht="18.75" x14ac:dyDescent="0.3">
      <c r="E1" s="10"/>
      <c r="F1" s="25"/>
      <c r="G1" s="25"/>
      <c r="H1" s="25"/>
      <c r="I1" s="25"/>
      <c r="J1" s="25"/>
    </row>
    <row r="2" spans="3:16" s="2" customFormat="1" ht="18.75" x14ac:dyDescent="0.3">
      <c r="E2" s="43" t="s">
        <v>76</v>
      </c>
      <c r="F2" s="43"/>
      <c r="G2" s="43"/>
      <c r="H2" s="43"/>
      <c r="I2" s="43"/>
      <c r="J2" s="16"/>
    </row>
    <row r="3" spans="3:16" s="19" customFormat="1" ht="18.75" x14ac:dyDescent="0.3">
      <c r="E3" s="43"/>
      <c r="F3" s="43"/>
      <c r="G3" s="43"/>
      <c r="H3" s="43"/>
      <c r="I3" s="43"/>
      <c r="J3" s="18"/>
    </row>
    <row r="4" spans="3:16" s="21" customFormat="1" x14ac:dyDescent="0.25">
      <c r="E4" s="5"/>
      <c r="H4" s="5"/>
      <c r="I4" s="5"/>
    </row>
    <row r="5" spans="3:16" ht="80.25" customHeight="1" x14ac:dyDescent="0.25">
      <c r="C5" s="22" t="s">
        <v>0</v>
      </c>
      <c r="D5" s="22" t="s">
        <v>1</v>
      </c>
      <c r="E5" s="23" t="s">
        <v>16</v>
      </c>
      <c r="F5" s="34" t="s">
        <v>2</v>
      </c>
      <c r="G5" s="22" t="s">
        <v>4</v>
      </c>
      <c r="H5" s="23" t="s">
        <v>15</v>
      </c>
      <c r="I5" s="23" t="s">
        <v>3</v>
      </c>
      <c r="J5" s="22" t="s">
        <v>5</v>
      </c>
      <c r="K5" s="22" t="s">
        <v>7</v>
      </c>
      <c r="L5" s="40"/>
      <c r="M5" s="40"/>
      <c r="N5" s="40"/>
      <c r="O5" s="40"/>
      <c r="P5" s="40"/>
    </row>
    <row r="6" spans="3:16" s="39" customFormat="1" ht="24.75" customHeight="1" x14ac:dyDescent="0.25">
      <c r="C6" s="22">
        <v>1</v>
      </c>
      <c r="D6" s="37" t="s">
        <v>6</v>
      </c>
      <c r="E6" s="31" t="s">
        <v>11</v>
      </c>
      <c r="F6" s="20" t="s">
        <v>77</v>
      </c>
      <c r="G6" s="29" t="s">
        <v>9</v>
      </c>
      <c r="H6" s="36" t="s">
        <v>22</v>
      </c>
      <c r="I6" s="36" t="s">
        <v>14</v>
      </c>
      <c r="J6" s="14" t="s">
        <v>20</v>
      </c>
      <c r="K6" s="29">
        <v>26871.5</v>
      </c>
      <c r="L6" s="40"/>
      <c r="M6" s="40"/>
      <c r="N6" s="40"/>
      <c r="O6" s="40"/>
      <c r="P6" s="40"/>
    </row>
    <row r="7" spans="3:16" s="11" customFormat="1" ht="30" x14ac:dyDescent="0.2">
      <c r="C7" s="34">
        <v>2</v>
      </c>
      <c r="D7" s="26" t="s">
        <v>6</v>
      </c>
      <c r="E7" s="27" t="s">
        <v>10</v>
      </c>
      <c r="F7" s="26" t="s">
        <v>78</v>
      </c>
      <c r="G7" s="26" t="s">
        <v>9</v>
      </c>
      <c r="H7" s="27" t="s">
        <v>22</v>
      </c>
      <c r="I7" s="27" t="s">
        <v>8</v>
      </c>
      <c r="J7" s="26" t="s">
        <v>23</v>
      </c>
      <c r="K7" s="26">
        <v>840.34</v>
      </c>
    </row>
    <row r="8" spans="3:16" s="33" customFormat="1" x14ac:dyDescent="0.2">
      <c r="C8" s="34">
        <v>3</v>
      </c>
      <c r="D8" s="26" t="s">
        <v>6</v>
      </c>
      <c r="E8" s="27" t="s">
        <v>10</v>
      </c>
      <c r="F8" s="26" t="s">
        <v>80</v>
      </c>
      <c r="G8" s="26" t="s">
        <v>25</v>
      </c>
      <c r="H8" s="27" t="s">
        <v>22</v>
      </c>
      <c r="I8" s="27" t="s">
        <v>42</v>
      </c>
      <c r="J8" s="26" t="s">
        <v>81</v>
      </c>
      <c r="K8" s="26">
        <v>850</v>
      </c>
    </row>
    <row r="9" spans="3:16" s="11" customFormat="1" x14ac:dyDescent="0.2">
      <c r="C9" s="22">
        <v>4</v>
      </c>
      <c r="D9" s="26" t="s">
        <v>6</v>
      </c>
      <c r="E9" s="27" t="s">
        <v>10</v>
      </c>
      <c r="F9" s="26" t="s">
        <v>140</v>
      </c>
      <c r="G9" s="26" t="s">
        <v>9</v>
      </c>
      <c r="H9" s="27" t="s">
        <v>22</v>
      </c>
      <c r="I9" s="27" t="s">
        <v>39</v>
      </c>
      <c r="J9" s="26" t="s">
        <v>40</v>
      </c>
      <c r="K9" s="26">
        <v>10084.799999999999</v>
      </c>
    </row>
    <row r="10" spans="3:16" s="11" customFormat="1" x14ac:dyDescent="0.2">
      <c r="C10" s="34">
        <v>5</v>
      </c>
      <c r="D10" s="26" t="s">
        <v>6</v>
      </c>
      <c r="E10" s="27" t="s">
        <v>10</v>
      </c>
      <c r="F10" s="26" t="s">
        <v>141</v>
      </c>
      <c r="G10" s="26" t="s">
        <v>9</v>
      </c>
      <c r="H10" s="27" t="s">
        <v>22</v>
      </c>
      <c r="I10" s="27" t="s">
        <v>151</v>
      </c>
      <c r="J10" s="26" t="s">
        <v>29</v>
      </c>
      <c r="K10" s="26">
        <v>1680.67</v>
      </c>
    </row>
    <row r="11" spans="3:16" s="11" customFormat="1" ht="45" x14ac:dyDescent="0.2">
      <c r="C11" s="34">
        <v>6</v>
      </c>
      <c r="D11" s="26" t="s">
        <v>6</v>
      </c>
      <c r="E11" s="27" t="s">
        <v>10</v>
      </c>
      <c r="F11" s="26" t="s">
        <v>142</v>
      </c>
      <c r="G11" s="26" t="s">
        <v>9</v>
      </c>
      <c r="H11" s="27" t="s">
        <v>22</v>
      </c>
      <c r="I11" s="27" t="s">
        <v>36</v>
      </c>
      <c r="J11" s="26" t="s">
        <v>37</v>
      </c>
      <c r="K11" s="26">
        <v>51602.52</v>
      </c>
    </row>
    <row r="12" spans="3:16" s="11" customFormat="1" ht="30" x14ac:dyDescent="0.2">
      <c r="C12" s="22">
        <v>7</v>
      </c>
      <c r="D12" s="26" t="s">
        <v>6</v>
      </c>
      <c r="E12" s="27" t="s">
        <v>10</v>
      </c>
      <c r="F12" s="26" t="s">
        <v>143</v>
      </c>
      <c r="G12" s="26" t="s">
        <v>9</v>
      </c>
      <c r="H12" s="27" t="s">
        <v>22</v>
      </c>
      <c r="I12" s="27" t="s">
        <v>30</v>
      </c>
      <c r="J12" s="27" t="s">
        <v>31</v>
      </c>
      <c r="K12" s="26">
        <v>9600</v>
      </c>
    </row>
    <row r="13" spans="3:16" s="21" customFormat="1" x14ac:dyDescent="0.25">
      <c r="C13" s="47" t="s">
        <v>21</v>
      </c>
      <c r="D13" s="48"/>
      <c r="E13" s="48"/>
      <c r="F13" s="48"/>
      <c r="G13" s="48"/>
      <c r="H13" s="48"/>
      <c r="I13" s="48"/>
      <c r="J13" s="49"/>
      <c r="K13" s="26">
        <f>SUM(K6:K12)</f>
        <v>101529.82999999999</v>
      </c>
    </row>
    <row r="14" spans="3:16" s="2" customFormat="1" hidden="1" x14ac:dyDescent="0.25">
      <c r="C14" s="3"/>
      <c r="D14" s="3"/>
      <c r="E14" s="15"/>
      <c r="F14" s="4"/>
      <c r="G14" s="3"/>
      <c r="H14" s="6"/>
      <c r="I14" s="6"/>
      <c r="J14" s="3"/>
      <c r="K14" s="3"/>
    </row>
    <row r="15" spans="3:16" s="9" customFormat="1" x14ac:dyDescent="0.25">
      <c r="C15" s="3"/>
      <c r="D15" s="3"/>
      <c r="E15" s="6"/>
      <c r="F15" s="4"/>
      <c r="G15" s="3"/>
      <c r="H15" s="6"/>
      <c r="I15" s="6"/>
      <c r="J15" s="12"/>
      <c r="K15" s="13"/>
    </row>
    <row r="16" spans="3:16" s="42" customFormat="1" x14ac:dyDescent="0.25">
      <c r="C16" s="3"/>
      <c r="D16" s="3"/>
      <c r="E16" s="6"/>
      <c r="F16" s="4"/>
      <c r="G16" s="3"/>
      <c r="H16" s="6"/>
      <c r="I16" s="6"/>
      <c r="J16" s="12"/>
      <c r="K16" s="13"/>
    </row>
    <row r="17" spans="3:16" s="9" customFormat="1" ht="57" x14ac:dyDescent="0.25">
      <c r="C17" s="22" t="s">
        <v>0</v>
      </c>
      <c r="D17" s="22" t="s">
        <v>1</v>
      </c>
      <c r="E17" s="23" t="s">
        <v>18</v>
      </c>
      <c r="F17" s="34" t="s">
        <v>2</v>
      </c>
      <c r="G17" s="22" t="s">
        <v>4</v>
      </c>
      <c r="H17" s="23" t="s">
        <v>15</v>
      </c>
      <c r="I17" s="23" t="s">
        <v>3</v>
      </c>
      <c r="J17" s="22" t="s">
        <v>5</v>
      </c>
      <c r="K17" s="22" t="s">
        <v>7</v>
      </c>
      <c r="L17" s="50"/>
      <c r="M17" s="50"/>
      <c r="N17" s="50"/>
      <c r="O17" s="50"/>
      <c r="P17" s="50"/>
    </row>
    <row r="18" spans="3:16" s="9" customFormat="1" x14ac:dyDescent="0.25">
      <c r="C18" s="32">
        <v>1</v>
      </c>
      <c r="D18" s="29" t="s">
        <v>19</v>
      </c>
      <c r="E18" s="31" t="s">
        <v>11</v>
      </c>
      <c r="F18" s="20" t="s">
        <v>79</v>
      </c>
      <c r="G18" s="29" t="s">
        <v>9</v>
      </c>
      <c r="H18" s="31" t="s">
        <v>13</v>
      </c>
      <c r="I18" s="31" t="s">
        <v>34</v>
      </c>
      <c r="J18" s="41" t="s">
        <v>35</v>
      </c>
      <c r="K18" s="29">
        <v>995795</v>
      </c>
    </row>
    <row r="19" spans="3:16" s="9" customFormat="1" x14ac:dyDescent="0.25">
      <c r="C19" s="44" t="s">
        <v>21</v>
      </c>
      <c r="D19" s="45"/>
      <c r="E19" s="45"/>
      <c r="F19" s="45"/>
      <c r="G19" s="45"/>
      <c r="H19" s="45"/>
      <c r="I19" s="45"/>
      <c r="J19" s="45"/>
      <c r="K19" s="29">
        <f>SUM(K18:K18)</f>
        <v>995795</v>
      </c>
    </row>
    <row r="20" spans="3:16" s="2" customFormat="1" x14ac:dyDescent="0.25">
      <c r="C20" s="3"/>
      <c r="D20" s="3"/>
      <c r="E20" s="6"/>
      <c r="F20" s="4"/>
      <c r="G20" s="3"/>
      <c r="H20" s="6"/>
      <c r="I20" s="6"/>
      <c r="J20" s="3"/>
      <c r="K20" s="3"/>
    </row>
    <row r="21" spans="3:16" s="8" customFormat="1" ht="81.75" customHeight="1" x14ac:dyDescent="0.25">
      <c r="C21" s="22" t="s">
        <v>0</v>
      </c>
      <c r="D21" s="22" t="s">
        <v>1</v>
      </c>
      <c r="E21" s="23" t="s">
        <v>17</v>
      </c>
      <c r="F21" s="34" t="s">
        <v>2</v>
      </c>
      <c r="G21" s="22" t="s">
        <v>4</v>
      </c>
      <c r="H21" s="23" t="s">
        <v>15</v>
      </c>
      <c r="I21" s="23" t="s">
        <v>3</v>
      </c>
      <c r="J21" s="22" t="s">
        <v>5</v>
      </c>
      <c r="K21" s="22" t="s">
        <v>7</v>
      </c>
      <c r="L21" s="40"/>
      <c r="M21" s="40"/>
      <c r="N21" s="40"/>
      <c r="O21" s="40"/>
      <c r="P21" s="40"/>
    </row>
    <row r="22" spans="3:16" s="2" customFormat="1" x14ac:dyDescent="0.25">
      <c r="C22" s="32">
        <v>1</v>
      </c>
      <c r="D22" s="29" t="s">
        <v>12</v>
      </c>
      <c r="E22" s="29" t="s">
        <v>11</v>
      </c>
      <c r="F22" s="29" t="s">
        <v>98</v>
      </c>
      <c r="G22" s="29" t="s">
        <v>25</v>
      </c>
      <c r="H22" s="29" t="s">
        <v>22</v>
      </c>
      <c r="I22" s="29" t="s">
        <v>150</v>
      </c>
      <c r="J22" s="29" t="s">
        <v>26</v>
      </c>
      <c r="K22" s="29">
        <v>1136.98</v>
      </c>
    </row>
    <row r="23" spans="3:16" s="39" customFormat="1" x14ac:dyDescent="0.25">
      <c r="C23" s="32">
        <v>2</v>
      </c>
      <c r="D23" s="29" t="s">
        <v>12</v>
      </c>
      <c r="E23" s="29" t="s">
        <v>10</v>
      </c>
      <c r="F23" s="29" t="s">
        <v>93</v>
      </c>
      <c r="G23" s="29" t="s">
        <v>9</v>
      </c>
      <c r="H23" s="29" t="s">
        <v>22</v>
      </c>
      <c r="I23" s="29" t="s">
        <v>94</v>
      </c>
      <c r="J23" s="29" t="s">
        <v>26</v>
      </c>
      <c r="K23" s="29">
        <v>336.13</v>
      </c>
    </row>
    <row r="24" spans="3:16" s="39" customFormat="1" x14ac:dyDescent="0.25">
      <c r="C24" s="32">
        <v>3</v>
      </c>
      <c r="D24" s="29" t="s">
        <v>12</v>
      </c>
      <c r="E24" s="31" t="s">
        <v>10</v>
      </c>
      <c r="F24" s="20" t="s">
        <v>82</v>
      </c>
      <c r="G24" s="29" t="s">
        <v>9</v>
      </c>
      <c r="H24" s="31" t="s">
        <v>22</v>
      </c>
      <c r="I24" s="31" t="s">
        <v>24</v>
      </c>
      <c r="J24" s="29" t="s">
        <v>27</v>
      </c>
      <c r="K24" s="29">
        <v>587.66999999999996</v>
      </c>
    </row>
    <row r="25" spans="3:16" s="39" customFormat="1" x14ac:dyDescent="0.25">
      <c r="C25" s="32">
        <v>4</v>
      </c>
      <c r="D25" s="29" t="s">
        <v>12</v>
      </c>
      <c r="E25" s="31" t="s">
        <v>11</v>
      </c>
      <c r="F25" s="20" t="s">
        <v>83</v>
      </c>
      <c r="G25" s="29" t="s">
        <v>9</v>
      </c>
      <c r="H25" s="31" t="s">
        <v>22</v>
      </c>
      <c r="I25" s="31" t="s">
        <v>84</v>
      </c>
      <c r="J25" s="29" t="s">
        <v>32</v>
      </c>
      <c r="K25" s="29">
        <v>75.959999999999994</v>
      </c>
    </row>
    <row r="26" spans="3:16" s="39" customFormat="1" x14ac:dyDescent="0.25">
      <c r="C26" s="32">
        <v>5</v>
      </c>
      <c r="D26" s="29" t="s">
        <v>12</v>
      </c>
      <c r="E26" s="31" t="s">
        <v>10</v>
      </c>
      <c r="F26" s="20" t="s">
        <v>85</v>
      </c>
      <c r="G26" s="29" t="s">
        <v>25</v>
      </c>
      <c r="H26" s="31" t="s">
        <v>22</v>
      </c>
      <c r="I26" s="7" t="s">
        <v>44</v>
      </c>
      <c r="J26" s="29" t="s">
        <v>86</v>
      </c>
      <c r="K26" s="29">
        <v>62.31</v>
      </c>
    </row>
    <row r="27" spans="3:16" s="39" customFormat="1" x14ac:dyDescent="0.25">
      <c r="C27" s="32">
        <v>6</v>
      </c>
      <c r="D27" s="29" t="s">
        <v>12</v>
      </c>
      <c r="E27" s="31" t="s">
        <v>10</v>
      </c>
      <c r="F27" s="20" t="s">
        <v>87</v>
      </c>
      <c r="G27" s="29" t="s">
        <v>25</v>
      </c>
      <c r="H27" s="31" t="s">
        <v>22</v>
      </c>
      <c r="I27" s="7" t="s">
        <v>44</v>
      </c>
      <c r="J27" s="29" t="s">
        <v>88</v>
      </c>
      <c r="K27" s="29">
        <v>71</v>
      </c>
    </row>
    <row r="28" spans="3:16" s="39" customFormat="1" x14ac:dyDescent="0.25">
      <c r="C28" s="32">
        <v>7</v>
      </c>
      <c r="D28" s="29" t="s">
        <v>12</v>
      </c>
      <c r="E28" s="31" t="s">
        <v>10</v>
      </c>
      <c r="F28" s="20" t="s">
        <v>89</v>
      </c>
      <c r="G28" s="29" t="s">
        <v>25</v>
      </c>
      <c r="H28" s="31" t="s">
        <v>22</v>
      </c>
      <c r="I28" s="7" t="s">
        <v>44</v>
      </c>
      <c r="J28" s="29" t="s">
        <v>86</v>
      </c>
      <c r="K28" s="29">
        <v>62.31</v>
      </c>
    </row>
    <row r="29" spans="3:16" s="39" customFormat="1" x14ac:dyDescent="0.25">
      <c r="C29" s="32">
        <v>8</v>
      </c>
      <c r="D29" s="29" t="s">
        <v>12</v>
      </c>
      <c r="E29" s="31" t="s">
        <v>10</v>
      </c>
      <c r="F29" s="20" t="s">
        <v>90</v>
      </c>
      <c r="G29" s="29" t="s">
        <v>25</v>
      </c>
      <c r="H29" s="31" t="s">
        <v>22</v>
      </c>
      <c r="I29" s="7" t="s">
        <v>44</v>
      </c>
      <c r="J29" s="29" t="s">
        <v>88</v>
      </c>
      <c r="K29" s="29">
        <v>49</v>
      </c>
    </row>
    <row r="30" spans="3:16" s="39" customFormat="1" x14ac:dyDescent="0.25">
      <c r="C30" s="32">
        <v>9</v>
      </c>
      <c r="D30" s="29" t="s">
        <v>12</v>
      </c>
      <c r="E30" s="31" t="s">
        <v>11</v>
      </c>
      <c r="F30" s="20" t="s">
        <v>91</v>
      </c>
      <c r="G30" s="29" t="s">
        <v>9</v>
      </c>
      <c r="H30" s="31" t="s">
        <v>22</v>
      </c>
      <c r="I30" s="7" t="s">
        <v>92</v>
      </c>
      <c r="J30" s="29" t="s">
        <v>38</v>
      </c>
      <c r="K30" s="29">
        <v>43.69</v>
      </c>
    </row>
    <row r="31" spans="3:16" s="21" customFormat="1" x14ac:dyDescent="0.25">
      <c r="C31" s="32">
        <v>10</v>
      </c>
      <c r="D31" s="29" t="s">
        <v>12</v>
      </c>
      <c r="E31" s="31" t="s">
        <v>11</v>
      </c>
      <c r="F31" s="20" t="s">
        <v>95</v>
      </c>
      <c r="G31" s="29" t="s">
        <v>9</v>
      </c>
      <c r="H31" s="31" t="s">
        <v>22</v>
      </c>
      <c r="I31" s="31" t="s">
        <v>99</v>
      </c>
      <c r="J31" s="29" t="s">
        <v>33</v>
      </c>
      <c r="K31" s="29">
        <v>223.44</v>
      </c>
    </row>
    <row r="32" spans="3:16" s="39" customFormat="1" x14ac:dyDescent="0.25">
      <c r="C32" s="32">
        <v>11</v>
      </c>
      <c r="D32" s="29" t="s">
        <v>12</v>
      </c>
      <c r="E32" s="31" t="s">
        <v>11</v>
      </c>
      <c r="F32" s="20" t="s">
        <v>110</v>
      </c>
      <c r="G32" s="29" t="s">
        <v>9</v>
      </c>
      <c r="H32" s="31" t="s">
        <v>22</v>
      </c>
      <c r="I32" s="31" t="s">
        <v>111</v>
      </c>
      <c r="J32" s="29" t="s">
        <v>112</v>
      </c>
      <c r="K32" s="29">
        <v>167.9</v>
      </c>
    </row>
    <row r="33" spans="3:11" s="24" customFormat="1" x14ac:dyDescent="0.25">
      <c r="C33" s="32">
        <v>12</v>
      </c>
      <c r="D33" s="29" t="s">
        <v>12</v>
      </c>
      <c r="E33" s="31" t="s">
        <v>11</v>
      </c>
      <c r="F33" s="20" t="s">
        <v>96</v>
      </c>
      <c r="G33" s="29" t="s">
        <v>25</v>
      </c>
      <c r="H33" s="31" t="s">
        <v>22</v>
      </c>
      <c r="I33" s="31" t="s">
        <v>97</v>
      </c>
      <c r="J33" s="26" t="s">
        <v>41</v>
      </c>
      <c r="K33" s="29">
        <v>275</v>
      </c>
    </row>
    <row r="34" spans="3:11" s="39" customFormat="1" x14ac:dyDescent="0.25">
      <c r="C34" s="32">
        <v>13</v>
      </c>
      <c r="D34" s="29" t="s">
        <v>12</v>
      </c>
      <c r="E34" s="31" t="s">
        <v>11</v>
      </c>
      <c r="F34" s="20" t="s">
        <v>100</v>
      </c>
      <c r="G34" s="29" t="s">
        <v>25</v>
      </c>
      <c r="H34" s="31" t="s">
        <v>22</v>
      </c>
      <c r="I34" s="31" t="s">
        <v>150</v>
      </c>
      <c r="J34" s="26" t="s">
        <v>26</v>
      </c>
      <c r="K34" s="29">
        <v>1628.57</v>
      </c>
    </row>
    <row r="35" spans="3:11" s="39" customFormat="1" ht="30" x14ac:dyDescent="0.25">
      <c r="C35" s="32">
        <v>14</v>
      </c>
      <c r="D35" s="29" t="s">
        <v>12</v>
      </c>
      <c r="E35" s="31" t="s">
        <v>11</v>
      </c>
      <c r="F35" s="20" t="s">
        <v>107</v>
      </c>
      <c r="G35" s="29" t="s">
        <v>9</v>
      </c>
      <c r="H35" s="31" t="s">
        <v>22</v>
      </c>
      <c r="I35" s="31" t="s">
        <v>108</v>
      </c>
      <c r="J35" s="26" t="s">
        <v>28</v>
      </c>
      <c r="K35" s="29">
        <v>421.75</v>
      </c>
    </row>
    <row r="36" spans="3:11" s="39" customFormat="1" x14ac:dyDescent="0.25">
      <c r="C36" s="32">
        <v>15</v>
      </c>
      <c r="D36" s="29" t="s">
        <v>12</v>
      </c>
      <c r="E36" s="31" t="s">
        <v>11</v>
      </c>
      <c r="F36" s="20" t="s">
        <v>109</v>
      </c>
      <c r="G36" s="29" t="s">
        <v>9</v>
      </c>
      <c r="H36" s="31" t="s">
        <v>22</v>
      </c>
      <c r="I36" s="31" t="s">
        <v>74</v>
      </c>
      <c r="J36" s="26" t="s">
        <v>75</v>
      </c>
      <c r="K36" s="29">
        <v>217.2</v>
      </c>
    </row>
    <row r="37" spans="3:11" s="21" customFormat="1" x14ac:dyDescent="0.25">
      <c r="C37" s="32">
        <v>16</v>
      </c>
      <c r="D37" s="29" t="s">
        <v>12</v>
      </c>
      <c r="E37" s="31" t="s">
        <v>11</v>
      </c>
      <c r="F37" s="20" t="s">
        <v>101</v>
      </c>
      <c r="G37" s="29" t="s">
        <v>9</v>
      </c>
      <c r="H37" s="31" t="s">
        <v>22</v>
      </c>
      <c r="I37" s="31" t="s">
        <v>102</v>
      </c>
      <c r="J37" s="29" t="s">
        <v>103</v>
      </c>
      <c r="K37" s="29">
        <v>59.4</v>
      </c>
    </row>
    <row r="38" spans="3:11" s="2" customFormat="1" x14ac:dyDescent="0.25">
      <c r="C38" s="32">
        <v>17</v>
      </c>
      <c r="D38" s="29" t="s">
        <v>12</v>
      </c>
      <c r="E38" s="31" t="s">
        <v>11</v>
      </c>
      <c r="F38" s="20" t="s">
        <v>105</v>
      </c>
      <c r="G38" s="29" t="s">
        <v>9</v>
      </c>
      <c r="H38" s="31" t="s">
        <v>22</v>
      </c>
      <c r="I38" s="7" t="s">
        <v>104</v>
      </c>
      <c r="J38" s="29" t="s">
        <v>28</v>
      </c>
      <c r="K38" s="29">
        <v>504</v>
      </c>
    </row>
    <row r="39" spans="3:11" s="24" customFormat="1" x14ac:dyDescent="0.25">
      <c r="C39" s="32">
        <v>18</v>
      </c>
      <c r="D39" s="29" t="s">
        <v>12</v>
      </c>
      <c r="E39" s="31" t="s">
        <v>11</v>
      </c>
      <c r="F39" s="20" t="s">
        <v>106</v>
      </c>
      <c r="G39" s="29" t="s">
        <v>25</v>
      </c>
      <c r="H39" s="31" t="s">
        <v>22</v>
      </c>
      <c r="I39" s="7" t="s">
        <v>150</v>
      </c>
      <c r="J39" s="29" t="s">
        <v>26</v>
      </c>
      <c r="K39" s="29">
        <v>1889.08</v>
      </c>
    </row>
    <row r="40" spans="3:11" s="21" customFormat="1" x14ac:dyDescent="0.25">
      <c r="C40" s="32">
        <v>19</v>
      </c>
      <c r="D40" s="29" t="s">
        <v>12</v>
      </c>
      <c r="E40" s="31" t="s">
        <v>11</v>
      </c>
      <c r="F40" s="20" t="s">
        <v>113</v>
      </c>
      <c r="G40" s="29" t="s">
        <v>9</v>
      </c>
      <c r="H40" s="31" t="s">
        <v>22</v>
      </c>
      <c r="I40" s="7" t="s">
        <v>148</v>
      </c>
      <c r="J40" s="29" t="s">
        <v>115</v>
      </c>
      <c r="K40" s="29">
        <v>1577.41</v>
      </c>
    </row>
    <row r="41" spans="3:11" s="2" customFormat="1" x14ac:dyDescent="0.25">
      <c r="C41" s="32">
        <v>20</v>
      </c>
      <c r="D41" s="29" t="s">
        <v>12</v>
      </c>
      <c r="E41" s="31" t="s">
        <v>11</v>
      </c>
      <c r="F41" s="20" t="s">
        <v>116</v>
      </c>
      <c r="G41" s="29" t="s">
        <v>9</v>
      </c>
      <c r="H41" s="31" t="s">
        <v>22</v>
      </c>
      <c r="I41" s="7" t="s">
        <v>117</v>
      </c>
      <c r="J41" s="29" t="s">
        <v>118</v>
      </c>
      <c r="K41" s="29">
        <v>2446</v>
      </c>
    </row>
    <row r="42" spans="3:11" s="24" customFormat="1" x14ac:dyDescent="0.25">
      <c r="C42" s="32">
        <v>21</v>
      </c>
      <c r="D42" s="29" t="s">
        <v>12</v>
      </c>
      <c r="E42" s="31" t="s">
        <v>11</v>
      </c>
      <c r="F42" s="20" t="s">
        <v>119</v>
      </c>
      <c r="G42" s="29" t="s">
        <v>9</v>
      </c>
      <c r="H42" s="31" t="s">
        <v>22</v>
      </c>
      <c r="I42" s="7" t="s">
        <v>120</v>
      </c>
      <c r="J42" s="29" t="s">
        <v>43</v>
      </c>
      <c r="K42" s="29">
        <v>1225</v>
      </c>
    </row>
    <row r="43" spans="3:11" s="24" customFormat="1" x14ac:dyDescent="0.25">
      <c r="C43" s="32">
        <v>22</v>
      </c>
      <c r="D43" s="29" t="s">
        <v>12</v>
      </c>
      <c r="E43" s="31" t="s">
        <v>11</v>
      </c>
      <c r="F43" s="20" t="s">
        <v>121</v>
      </c>
      <c r="G43" s="29" t="s">
        <v>9</v>
      </c>
      <c r="H43" s="31" t="s">
        <v>22</v>
      </c>
      <c r="I43" s="7" t="s">
        <v>122</v>
      </c>
      <c r="J43" s="29" t="s">
        <v>123</v>
      </c>
      <c r="K43" s="29">
        <v>1174.3499999999999</v>
      </c>
    </row>
    <row r="44" spans="3:11" s="24" customFormat="1" x14ac:dyDescent="0.25">
      <c r="C44" s="32">
        <v>23</v>
      </c>
      <c r="D44" s="29" t="s">
        <v>12</v>
      </c>
      <c r="E44" s="31" t="s">
        <v>11</v>
      </c>
      <c r="F44" s="20" t="s">
        <v>124</v>
      </c>
      <c r="G44" s="29" t="s">
        <v>9</v>
      </c>
      <c r="H44" s="31" t="s">
        <v>22</v>
      </c>
      <c r="I44" s="7" t="s">
        <v>144</v>
      </c>
      <c r="J44" s="29" t="s">
        <v>115</v>
      </c>
      <c r="K44" s="29">
        <v>210.12</v>
      </c>
    </row>
    <row r="45" spans="3:11" s="2" customFormat="1" x14ac:dyDescent="0.25">
      <c r="C45" s="32">
        <v>24</v>
      </c>
      <c r="D45" s="29" t="s">
        <v>12</v>
      </c>
      <c r="E45" s="31" t="s">
        <v>11</v>
      </c>
      <c r="F45" s="20" t="s">
        <v>125</v>
      </c>
      <c r="G45" s="29" t="s">
        <v>9</v>
      </c>
      <c r="H45" s="31" t="s">
        <v>22</v>
      </c>
      <c r="I45" s="7" t="s">
        <v>146</v>
      </c>
      <c r="J45" s="29" t="s">
        <v>126</v>
      </c>
      <c r="K45" s="29">
        <v>69.5</v>
      </c>
    </row>
    <row r="46" spans="3:11" s="39" customFormat="1" x14ac:dyDescent="0.25">
      <c r="C46" s="32">
        <v>25</v>
      </c>
      <c r="D46" s="29" t="s">
        <v>12</v>
      </c>
      <c r="E46" s="31" t="s">
        <v>11</v>
      </c>
      <c r="F46" s="20" t="s">
        <v>127</v>
      </c>
      <c r="G46" s="29" t="s">
        <v>9</v>
      </c>
      <c r="H46" s="31" t="s">
        <v>22</v>
      </c>
      <c r="I46" s="7" t="s">
        <v>145</v>
      </c>
      <c r="J46" s="29" t="s">
        <v>43</v>
      </c>
      <c r="K46" s="29">
        <v>275</v>
      </c>
    </row>
    <row r="47" spans="3:11" s="39" customFormat="1" x14ac:dyDescent="0.25">
      <c r="C47" s="32">
        <v>26</v>
      </c>
      <c r="D47" s="29" t="s">
        <v>12</v>
      </c>
      <c r="E47" s="31" t="s">
        <v>11</v>
      </c>
      <c r="F47" s="20" t="s">
        <v>128</v>
      </c>
      <c r="G47" s="29" t="s">
        <v>9</v>
      </c>
      <c r="H47" s="31" t="s">
        <v>22</v>
      </c>
      <c r="I47" s="7" t="s">
        <v>129</v>
      </c>
      <c r="J47" s="29" t="s">
        <v>130</v>
      </c>
      <c r="K47" s="29">
        <v>183.06</v>
      </c>
    </row>
    <row r="48" spans="3:11" s="39" customFormat="1" x14ac:dyDescent="0.25">
      <c r="C48" s="32">
        <v>27</v>
      </c>
      <c r="D48" s="29" t="s">
        <v>12</v>
      </c>
      <c r="E48" s="31" t="s">
        <v>11</v>
      </c>
      <c r="F48" s="20" t="s">
        <v>132</v>
      </c>
      <c r="G48" s="29" t="s">
        <v>9</v>
      </c>
      <c r="H48" s="31" t="s">
        <v>22</v>
      </c>
      <c r="I48" s="7" t="s">
        <v>147</v>
      </c>
      <c r="J48" s="29" t="s">
        <v>131</v>
      </c>
      <c r="K48" s="29">
        <v>177</v>
      </c>
    </row>
    <row r="49" spans="3:11" s="39" customFormat="1" x14ac:dyDescent="0.25">
      <c r="C49" s="32">
        <v>28</v>
      </c>
      <c r="D49" s="29" t="s">
        <v>12</v>
      </c>
      <c r="E49" s="31" t="s">
        <v>11</v>
      </c>
      <c r="F49" s="20" t="s">
        <v>133</v>
      </c>
      <c r="G49" s="29" t="s">
        <v>9</v>
      </c>
      <c r="H49" s="31" t="s">
        <v>22</v>
      </c>
      <c r="I49" s="7" t="s">
        <v>134</v>
      </c>
      <c r="J49" s="29" t="s">
        <v>135</v>
      </c>
      <c r="K49" s="29">
        <v>900</v>
      </c>
    </row>
    <row r="50" spans="3:11" s="39" customFormat="1" x14ac:dyDescent="0.25">
      <c r="C50" s="32">
        <v>29</v>
      </c>
      <c r="D50" s="29" t="s">
        <v>12</v>
      </c>
      <c r="E50" s="31" t="s">
        <v>11</v>
      </c>
      <c r="F50" s="20" t="s">
        <v>136</v>
      </c>
      <c r="G50" s="29" t="s">
        <v>9</v>
      </c>
      <c r="H50" s="31" t="s">
        <v>22</v>
      </c>
      <c r="I50" s="7" t="s">
        <v>114</v>
      </c>
      <c r="J50" s="29" t="s">
        <v>115</v>
      </c>
      <c r="K50" s="29">
        <v>3983.67</v>
      </c>
    </row>
    <row r="51" spans="3:11" s="39" customFormat="1" x14ac:dyDescent="0.25">
      <c r="C51" s="32">
        <v>30</v>
      </c>
      <c r="D51" s="29" t="s">
        <v>12</v>
      </c>
      <c r="E51" s="31" t="s">
        <v>11</v>
      </c>
      <c r="F51" s="20" t="s">
        <v>137</v>
      </c>
      <c r="G51" s="29" t="s">
        <v>9</v>
      </c>
      <c r="H51" s="31" t="s">
        <v>22</v>
      </c>
      <c r="I51" s="7" t="s">
        <v>138</v>
      </c>
      <c r="J51" s="29" t="s">
        <v>35</v>
      </c>
      <c r="K51" s="29">
        <v>252</v>
      </c>
    </row>
    <row r="52" spans="3:11" s="39" customFormat="1" x14ac:dyDescent="0.25">
      <c r="C52" s="32">
        <v>31</v>
      </c>
      <c r="D52" s="29" t="s">
        <v>12</v>
      </c>
      <c r="E52" s="31" t="s">
        <v>11</v>
      </c>
      <c r="F52" s="20" t="s">
        <v>139</v>
      </c>
      <c r="G52" s="29" t="s">
        <v>9</v>
      </c>
      <c r="H52" s="31" t="s">
        <v>22</v>
      </c>
      <c r="I52" s="7" t="s">
        <v>149</v>
      </c>
      <c r="J52" s="29" t="s">
        <v>32</v>
      </c>
      <c r="K52" s="29">
        <v>1168.2</v>
      </c>
    </row>
    <row r="53" spans="3:11" s="9" customFormat="1" x14ac:dyDescent="0.25">
      <c r="C53" s="44" t="s">
        <v>21</v>
      </c>
      <c r="D53" s="45"/>
      <c r="E53" s="45"/>
      <c r="F53" s="45"/>
      <c r="G53" s="45"/>
      <c r="H53" s="45"/>
      <c r="I53" s="45"/>
      <c r="J53" s="46"/>
      <c r="K53" s="29">
        <f>SUM(K22:K52)</f>
        <v>21452.7</v>
      </c>
    </row>
    <row r="54" spans="3:11" s="28" customFormat="1" x14ac:dyDescent="0.25">
      <c r="D54" s="33"/>
      <c r="E54" s="35"/>
      <c r="F54" s="33"/>
      <c r="H54" s="30"/>
      <c r="I54" s="30"/>
    </row>
    <row r="55" spans="3:11" s="28" customFormat="1" x14ac:dyDescent="0.25">
      <c r="D55" s="33"/>
      <c r="E55" s="35"/>
      <c r="F55" s="33"/>
      <c r="H55" s="30"/>
      <c r="I55" s="30"/>
    </row>
    <row r="56" spans="3:11" s="38" customFormat="1" ht="29.25" hidden="1" x14ac:dyDescent="0.25">
      <c r="D56" s="35" t="s">
        <v>45</v>
      </c>
      <c r="E56" s="35">
        <f>K13+K19+K53</f>
        <v>1118777.53</v>
      </c>
      <c r="F56" s="33" t="s">
        <v>49</v>
      </c>
      <c r="H56" s="30"/>
      <c r="I56" s="30"/>
    </row>
    <row r="57" spans="3:11" s="38" customFormat="1" hidden="1" x14ac:dyDescent="0.25">
      <c r="D57" s="33"/>
      <c r="E57" s="35"/>
      <c r="F57" s="33"/>
      <c r="H57" s="30"/>
      <c r="I57" s="30"/>
    </row>
    <row r="58" spans="3:11" s="38" customFormat="1" ht="43.5" hidden="1" x14ac:dyDescent="0.25">
      <c r="D58" s="35" t="s">
        <v>46</v>
      </c>
      <c r="E58" s="35">
        <v>5960489.4900000002</v>
      </c>
      <c r="F58" s="33"/>
      <c r="H58" s="30"/>
      <c r="I58" s="30"/>
    </row>
    <row r="59" spans="3:11" s="39" customFormat="1" ht="57.75" hidden="1" x14ac:dyDescent="0.25">
      <c r="D59" s="35" t="s">
        <v>53</v>
      </c>
      <c r="E59" s="35">
        <v>286146.45</v>
      </c>
      <c r="F59" s="33"/>
      <c r="H59" s="30"/>
      <c r="I59" s="30"/>
    </row>
    <row r="60" spans="3:11" s="39" customFormat="1" ht="72" hidden="1" x14ac:dyDescent="0.25">
      <c r="D60" s="35" t="s">
        <v>54</v>
      </c>
      <c r="E60" s="35">
        <v>44062.01</v>
      </c>
      <c r="F60" s="33"/>
      <c r="H60" s="30"/>
      <c r="I60" s="30"/>
    </row>
    <row r="61" spans="3:11" s="38" customFormat="1" ht="43.5" hidden="1" x14ac:dyDescent="0.25">
      <c r="D61" s="35" t="s">
        <v>52</v>
      </c>
      <c r="E61" s="35">
        <v>797156.74</v>
      </c>
      <c r="F61" s="33"/>
      <c r="H61" s="30"/>
      <c r="I61" s="30"/>
    </row>
    <row r="62" spans="3:11" ht="43.5" hidden="1" x14ac:dyDescent="0.25">
      <c r="D62" s="35" t="s">
        <v>47</v>
      </c>
      <c r="E62" s="35">
        <v>75630.25</v>
      </c>
    </row>
    <row r="63" spans="3:11" hidden="1" x14ac:dyDescent="0.25">
      <c r="D63" s="33" t="s">
        <v>48</v>
      </c>
      <c r="E63" s="35">
        <v>18000</v>
      </c>
    </row>
    <row r="64" spans="3:11" s="39" customFormat="1" ht="29.25" hidden="1" x14ac:dyDescent="0.25">
      <c r="D64" s="35" t="s">
        <v>63</v>
      </c>
      <c r="E64" s="35">
        <v>16806</v>
      </c>
      <c r="H64" s="30"/>
      <c r="I64" s="30"/>
    </row>
    <row r="65" spans="4:9" s="39" customFormat="1" ht="86.25" hidden="1" x14ac:dyDescent="0.25">
      <c r="D65" s="35" t="s">
        <v>55</v>
      </c>
      <c r="E65" s="33">
        <v>152655.46</v>
      </c>
      <c r="H65" s="30"/>
      <c r="I65" s="30"/>
    </row>
    <row r="66" spans="4:9" s="39" customFormat="1" hidden="1" x14ac:dyDescent="0.25">
      <c r="D66" s="33"/>
      <c r="E66" s="35">
        <f>E58-E59-E60-E61-E62-E63-E65-E64</f>
        <v>4570032.58</v>
      </c>
      <c r="H66" s="30"/>
      <c r="I66" s="30"/>
    </row>
    <row r="67" spans="4:9" hidden="1" x14ac:dyDescent="0.25">
      <c r="E67" s="33"/>
    </row>
    <row r="68" spans="4:9" hidden="1" x14ac:dyDescent="0.25">
      <c r="E68" s="1" t="s">
        <v>59</v>
      </c>
    </row>
    <row r="69" spans="4:9" hidden="1" x14ac:dyDescent="0.25"/>
    <row r="70" spans="4:9" s="39" customFormat="1" ht="45" hidden="1" x14ac:dyDescent="0.25">
      <c r="D70" s="30" t="s">
        <v>61</v>
      </c>
      <c r="E70" s="30">
        <v>134899.16</v>
      </c>
      <c r="H70" s="30"/>
      <c r="I70" s="30"/>
    </row>
    <row r="71" spans="4:9" ht="45" hidden="1" x14ac:dyDescent="0.25">
      <c r="D71" s="30" t="s">
        <v>50</v>
      </c>
      <c r="E71" s="1">
        <v>396638.66</v>
      </c>
    </row>
    <row r="72" spans="4:9" hidden="1" x14ac:dyDescent="0.25">
      <c r="D72" s="1" t="s">
        <v>51</v>
      </c>
      <c r="E72" s="5">
        <v>200000</v>
      </c>
    </row>
    <row r="73" spans="4:9" hidden="1" x14ac:dyDescent="0.25">
      <c r="D73" s="1" t="s">
        <v>56</v>
      </c>
      <c r="E73" s="5">
        <v>130252.1</v>
      </c>
    </row>
    <row r="74" spans="4:9" s="39" customFormat="1" hidden="1" x14ac:dyDescent="0.25">
      <c r="D74" s="39" t="s">
        <v>57</v>
      </c>
      <c r="E74" s="30">
        <v>17983.2</v>
      </c>
      <c r="H74" s="30"/>
      <c r="I74" s="30"/>
    </row>
    <row r="75" spans="4:9" s="39" customFormat="1" hidden="1" x14ac:dyDescent="0.25">
      <c r="D75" s="39" t="s">
        <v>62</v>
      </c>
      <c r="E75" s="30">
        <v>1680.67</v>
      </c>
      <c r="H75" s="30"/>
      <c r="I75" s="30"/>
    </row>
    <row r="76" spans="4:9" s="39" customFormat="1" ht="45" hidden="1" x14ac:dyDescent="0.25">
      <c r="D76" s="30" t="s">
        <v>58</v>
      </c>
      <c r="E76" s="30">
        <v>504201.68</v>
      </c>
      <c r="H76" s="30"/>
      <c r="I76" s="30"/>
    </row>
    <row r="77" spans="4:9" hidden="1" x14ac:dyDescent="0.25">
      <c r="E77" s="5">
        <f>SUM(E70:E76)</f>
        <v>1385655.47</v>
      </c>
    </row>
    <row r="78" spans="4:9" hidden="1" x14ac:dyDescent="0.25"/>
    <row r="79" spans="4:9" hidden="1" x14ac:dyDescent="0.25">
      <c r="E79" s="5">
        <f>E66-E77</f>
        <v>3184377.1100000003</v>
      </c>
    </row>
    <row r="80" spans="4:9" hidden="1" x14ac:dyDescent="0.25">
      <c r="D80" s="1" t="s">
        <v>60</v>
      </c>
      <c r="E80" s="35">
        <f>E79-E56</f>
        <v>2065599.5800000003</v>
      </c>
    </row>
    <row r="81" spans="4:5" hidden="1" x14ac:dyDescent="0.25"/>
    <row r="82" spans="4:5" ht="29.25" hidden="1" x14ac:dyDescent="0.25">
      <c r="D82" s="35" t="s">
        <v>64</v>
      </c>
    </row>
    <row r="83" spans="4:5" hidden="1" x14ac:dyDescent="0.25">
      <c r="D83" s="30" t="s">
        <v>65</v>
      </c>
    </row>
    <row r="84" spans="4:5" ht="30" hidden="1" x14ac:dyDescent="0.25">
      <c r="D84" s="30" t="s">
        <v>66</v>
      </c>
      <c r="E84" s="5">
        <v>10000</v>
      </c>
    </row>
    <row r="85" spans="4:5" ht="30" hidden="1" x14ac:dyDescent="0.25">
      <c r="D85" s="30" t="s">
        <v>67</v>
      </c>
      <c r="E85" s="5">
        <v>3000</v>
      </c>
    </row>
    <row r="86" spans="4:5" ht="30" hidden="1" x14ac:dyDescent="0.25">
      <c r="D86" s="30" t="s">
        <v>68</v>
      </c>
      <c r="E86" s="5">
        <v>5000</v>
      </c>
    </row>
    <row r="87" spans="4:5" hidden="1" x14ac:dyDescent="0.25">
      <c r="D87" s="30" t="s">
        <v>69</v>
      </c>
      <c r="E87" s="5">
        <v>15000</v>
      </c>
    </row>
    <row r="88" spans="4:5" ht="45" hidden="1" x14ac:dyDescent="0.25">
      <c r="D88" s="30" t="s">
        <v>70</v>
      </c>
      <c r="E88" s="5">
        <v>6000</v>
      </c>
    </row>
    <row r="89" spans="4:5" hidden="1" x14ac:dyDescent="0.25">
      <c r="D89" s="30" t="s">
        <v>71</v>
      </c>
      <c r="E89" s="5">
        <v>12000</v>
      </c>
    </row>
    <row r="90" spans="4:5" ht="30" hidden="1" x14ac:dyDescent="0.25">
      <c r="D90" s="30" t="s">
        <v>72</v>
      </c>
      <c r="E90" s="5">
        <v>23000</v>
      </c>
    </row>
    <row r="91" spans="4:5" ht="30" hidden="1" x14ac:dyDescent="0.25">
      <c r="D91" s="30" t="s">
        <v>73</v>
      </c>
      <c r="E91" s="5">
        <v>4000</v>
      </c>
    </row>
    <row r="92" spans="4:5" hidden="1" x14ac:dyDescent="0.25">
      <c r="D92" s="30"/>
      <c r="E92" s="5">
        <f>SUM(E84:E91)</f>
        <v>78000</v>
      </c>
    </row>
    <row r="93" spans="4:5" hidden="1" x14ac:dyDescent="0.25">
      <c r="D93" s="30"/>
    </row>
    <row r="94" spans="4:5" hidden="1" x14ac:dyDescent="0.25">
      <c r="D94" s="30"/>
    </row>
  </sheetData>
  <mergeCells count="5">
    <mergeCell ref="E2:I2"/>
    <mergeCell ref="C53:J53"/>
    <mergeCell ref="C19:J19"/>
    <mergeCell ref="E3:I3"/>
    <mergeCell ref="C13:J13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5" sqref="G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2020-09-30T12:11:35Z</dcterms:modified>
</cp:coreProperties>
</file>