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8_{45FA0C62-2466-48CB-9ECD-6AA75D34014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</workbook>
</file>

<file path=xl/calcChain.xml><?xml version="1.0" encoding="utf-8"?>
<calcChain xmlns="http://schemas.openxmlformats.org/spreadsheetml/2006/main">
  <c r="L61" i="1" l="1"/>
  <c r="K27" i="1"/>
  <c r="L27" i="1"/>
  <c r="M27" i="1"/>
  <c r="N27" i="1"/>
  <c r="K17" i="1"/>
  <c r="L17" i="1"/>
  <c r="M17" i="1"/>
  <c r="N17" i="1"/>
  <c r="E74" i="1" l="1"/>
  <c r="E85" i="1"/>
  <c r="E100" i="1"/>
  <c r="E87" i="1" l="1"/>
  <c r="K61" i="1" l="1"/>
  <c r="E64" i="1" l="1"/>
  <c r="E88" i="1" s="1"/>
</calcChain>
</file>

<file path=xl/sharedStrings.xml><?xml version="1.0" encoding="utf-8"?>
<sst xmlns="http://schemas.openxmlformats.org/spreadsheetml/2006/main" count="383" uniqueCount="170">
  <si>
    <t>Nr.crt.</t>
  </si>
  <si>
    <t>Tip document</t>
  </si>
  <si>
    <t>Nr./data</t>
  </si>
  <si>
    <t>Obiect</t>
  </si>
  <si>
    <t>Tip derulare</t>
  </si>
  <si>
    <t>Nume câștigător</t>
  </si>
  <si>
    <t>Contract</t>
  </si>
  <si>
    <t>Suma (lei fără TVA)</t>
  </si>
  <si>
    <t>online</t>
  </si>
  <si>
    <t>servicii</t>
  </si>
  <si>
    <t>furnizare</t>
  </si>
  <si>
    <t>comandă</t>
  </si>
  <si>
    <t>alimente</t>
  </si>
  <si>
    <t>Procedura sau achiziție directă</t>
  </si>
  <si>
    <t>Tip contract - servicii/furnizare/lucrări</t>
  </si>
  <si>
    <t xml:space="preserve">       Tip comandă -                servicii/furnizare</t>
  </si>
  <si>
    <t>Tip contract subsecvent - servicii/furnizare/lucrări</t>
  </si>
  <si>
    <t>Contract subsecvent</t>
  </si>
  <si>
    <t>SC Matra SRL</t>
  </si>
  <si>
    <t>TOTAL</t>
  </si>
  <si>
    <t>achiziție directă</t>
  </si>
  <si>
    <t>SC Centrul de Calcul SA</t>
  </si>
  <si>
    <t>offline</t>
  </si>
  <si>
    <t>SC RATBV SA</t>
  </si>
  <si>
    <t>SC Dedeman SRL</t>
  </si>
  <si>
    <t>TOTAL GENERAL CONTRACTAT</t>
  </si>
  <si>
    <t>TOTAL GENERAL BUGET, DIN CARE:</t>
  </si>
  <si>
    <t>TAXE POȘTALE - MANDATE INDEMNIZIAȚII</t>
  </si>
  <si>
    <t>DEPLASARI</t>
  </si>
  <si>
    <t>LEI FĂRĂ TVA</t>
  </si>
  <si>
    <t>CONTRACTARE SERVICII SOCIALE CANTINA + ID</t>
  </si>
  <si>
    <t>LUCRARI</t>
  </si>
  <si>
    <t>UTILITĂȚI (APĂ, ENERGIE, ELECTRICĂ, GAZ)</t>
  </si>
  <si>
    <t>SUPLIMENTARE CONTRACTE PRIMELE 4 LUNI ALE ANULUI 2019</t>
  </si>
  <si>
    <t>ALIMENTE (CONTRACTE DIN DECEMBRIE 2018 PLATITE ÎN ANUL 2019)</t>
  </si>
  <si>
    <t>ACHIZITII IN DERULARE (LUCRARI CPV, OBIECTE DE INVENTAR, COPIATOARE)</t>
  </si>
  <si>
    <t>DALI CANTINA</t>
  </si>
  <si>
    <t>SUPERVIZARE</t>
  </si>
  <si>
    <t>CONTRACT SUBSECVENT PACHETE TRUSOU</t>
  </si>
  <si>
    <t>DIN CARE:</t>
  </si>
  <si>
    <t>NECONTRACTAT</t>
  </si>
  <si>
    <t>DIFERENȚĂ CONTRACT Primul ghiozdan</t>
  </si>
  <si>
    <t>MARCĂ/SIGLĂ</t>
  </si>
  <si>
    <t>FORMARE PROFESIONALĂ</t>
  </si>
  <si>
    <t>DIFERENTE CONTRACTE</t>
  </si>
  <si>
    <t>DE EXEMPLU:</t>
  </si>
  <si>
    <t>UNIFORME ȘI ECHIPAMENT</t>
  </si>
  <si>
    <t>ADMINISTRARE SITE</t>
  </si>
  <si>
    <t>SERVICII CURĂȚENIE</t>
  </si>
  <si>
    <t>ALTE MATERIALE</t>
  </si>
  <si>
    <t>REPARAȚII APARATURĂ MEDICALĂ</t>
  </si>
  <si>
    <t>ASIGURĂRI</t>
  </si>
  <si>
    <t xml:space="preserve">OBIECTE INVENTAR </t>
  </si>
  <si>
    <t>OBIECTE INVENTAR SAMUI</t>
  </si>
  <si>
    <t>servicii ITP</t>
  </si>
  <si>
    <t>materiale de curățenie</t>
  </si>
  <si>
    <t>SC Metro Cash&amp;Carry Romania SRL</t>
  </si>
  <si>
    <t>SC Borero Comserv SRL</t>
  </si>
  <si>
    <t>abonamente transport</t>
  </si>
  <si>
    <t>Centralizatorul achizițiilor directe și contractelor la data de 31.03.2021</t>
  </si>
  <si>
    <t>1886/08.01.2021</t>
  </si>
  <si>
    <t>1/2272/11.01.2021</t>
  </si>
  <si>
    <t>3943/14.01.2021</t>
  </si>
  <si>
    <t>3475/13.01.2021</t>
  </si>
  <si>
    <t>4244/14.01.2021</t>
  </si>
  <si>
    <t>5204/15.01.2021</t>
  </si>
  <si>
    <t>SC Donis SRL</t>
  </si>
  <si>
    <t>5211/15.01.2021</t>
  </si>
  <si>
    <t>SC Diafarm SRL</t>
  </si>
  <si>
    <t>6452/18.01.2021</t>
  </si>
  <si>
    <t>dezinfectant</t>
  </si>
  <si>
    <t>6453/18.01.2021</t>
  </si>
  <si>
    <t>măști de protecție</t>
  </si>
  <si>
    <t>7440/20.01.2021</t>
  </si>
  <si>
    <t>2/8396/22.01.2021</t>
  </si>
  <si>
    <t>3/8414/22.01.2021</t>
  </si>
  <si>
    <t>4/9020/25.01.2021</t>
  </si>
  <si>
    <t>procedură simplificată</t>
  </si>
  <si>
    <t>SC Ama Fruct CP SRL</t>
  </si>
  <si>
    <t>5/9027/25.01.2021</t>
  </si>
  <si>
    <t>SC Harmopan SRL</t>
  </si>
  <si>
    <t>6/9044/25.01.2021</t>
  </si>
  <si>
    <t>7/9053/25.01.2021</t>
  </si>
  <si>
    <t>SC C&amp;M Artic Import - Export SRL</t>
  </si>
  <si>
    <t>10607/29.01.2021</t>
  </si>
  <si>
    <t>11085/01.02.2021</t>
  </si>
  <si>
    <t>11582/01.02.2021</t>
  </si>
  <si>
    <t>cartușe toner</t>
  </si>
  <si>
    <t>SC Mida Soft Business SRL</t>
  </si>
  <si>
    <t>11584/01.02.2021</t>
  </si>
  <si>
    <t>SC DBK EVO Consulting SRL</t>
  </si>
  <si>
    <t>SC Zo Trans SRL</t>
  </si>
  <si>
    <t>11881/02.02.2021</t>
  </si>
  <si>
    <t>TVA (lei)</t>
  </si>
  <si>
    <t>SC Bricostore Romania SA</t>
  </si>
  <si>
    <t>tuburi fluorescente</t>
  </si>
  <si>
    <t>SC Valdoris Com SRL</t>
  </si>
  <si>
    <t>stickuri memorie</t>
  </si>
  <si>
    <t>SC Neramo Distribution SRL</t>
  </si>
  <si>
    <t>medicamente, materiale sanitare, pulsoximetre</t>
  </si>
  <si>
    <t>suport perfuzie</t>
  </si>
  <si>
    <t>materiale de reparație și întreținere</t>
  </si>
  <si>
    <t>medicamente pe baza rețetelor</t>
  </si>
  <si>
    <t>servicii de reînnoire certificate digitale semnătură electronică</t>
  </si>
  <si>
    <t>lucrări</t>
  </si>
  <si>
    <t>8/13304/05.02.2021</t>
  </si>
  <si>
    <t>lucrări reparații apă</t>
  </si>
  <si>
    <t>SC Telerom SRL</t>
  </si>
  <si>
    <t>9/13480/08.02.2021</t>
  </si>
  <si>
    <t>licitație deschisă</t>
  </si>
  <si>
    <t>pachete ”Trusou pentru nou-născut”</t>
  </si>
  <si>
    <t>SC Inter Sport SRL</t>
  </si>
  <si>
    <t>10/13500/08.02.2021</t>
  </si>
  <si>
    <t>bonuri carburant auto</t>
  </si>
  <si>
    <t>11/16806/17.02.2021</t>
  </si>
  <si>
    <t>SC Best Achiziții SRL</t>
  </si>
  <si>
    <t>12/16810/17.02.2021</t>
  </si>
  <si>
    <t>SC Primo Dep Transilvania SRL</t>
  </si>
  <si>
    <t>13/16811/17.02.2021</t>
  </si>
  <si>
    <t>SC Deluxe Cards SRL</t>
  </si>
  <si>
    <t>14/16818/17.02.2021</t>
  </si>
  <si>
    <t>SC Atlas Sport SRL</t>
  </si>
  <si>
    <t>13859/08.02.2021</t>
  </si>
  <si>
    <t>14040/09.02.2021</t>
  </si>
  <si>
    <t>furnituri de birou</t>
  </si>
  <si>
    <t>SC Multicoral SRL</t>
  </si>
  <si>
    <t>14723/10.02.2021</t>
  </si>
  <si>
    <t>SC Grup Editorial DZC SRL</t>
  </si>
  <si>
    <t>14960/11.02.2021</t>
  </si>
  <si>
    <t>dezinfectanți de mâini și suprafețe</t>
  </si>
  <si>
    <t>material antiderapant</t>
  </si>
  <si>
    <t>14975/11.02.2021</t>
  </si>
  <si>
    <t>servicii notariale</t>
  </si>
  <si>
    <t>Societate Profesională Notarială Ionaș</t>
  </si>
  <si>
    <t>16555/16.02.2021</t>
  </si>
  <si>
    <t>18887/23.02.2021</t>
  </si>
  <si>
    <t>18888/23.02.2021</t>
  </si>
  <si>
    <t>19225/24.02.2021</t>
  </si>
  <si>
    <t>servicii de manipulare cu utilaje specializate</t>
  </si>
  <si>
    <t>materiale pentru întreținere</t>
  </si>
  <si>
    <t>prosoape hârtie</t>
  </si>
  <si>
    <t>SC Lukoil Romania SRL</t>
  </si>
  <si>
    <t>20854/01.03.2021</t>
  </si>
  <si>
    <t>22604/05.03.2021</t>
  </si>
  <si>
    <t>SC Trimax Solutions SRL</t>
  </si>
  <si>
    <t>22607/05.03.2021</t>
  </si>
  <si>
    <t>formulare tipărite</t>
  </si>
  <si>
    <t>SC Grosso SRL</t>
  </si>
  <si>
    <t>22617/05.03.2021</t>
  </si>
  <si>
    <t>servicii de reparații mașini de spălat</t>
  </si>
  <si>
    <t>SC Eco Wave Service SRL</t>
  </si>
  <si>
    <t>24588/12.03.2021</t>
  </si>
  <si>
    <t>Valoarea contractului după încheierea actului adițional (lei fără TVA)</t>
  </si>
  <si>
    <t>SC Sic Volo Impex SRL</t>
  </si>
  <si>
    <t>26078/17.03.2021</t>
  </si>
  <si>
    <t>închiriere căsuță poștală</t>
  </si>
  <si>
    <t>CN Poșta Română</t>
  </si>
  <si>
    <t>28808/26.03.2021</t>
  </si>
  <si>
    <t>materiale cu caracter funcțional</t>
  </si>
  <si>
    <t>28994/26.03.2021</t>
  </si>
  <si>
    <t>SC Lom SRL</t>
  </si>
  <si>
    <t>sisteme afișaj</t>
  </si>
  <si>
    <t>materiale</t>
  </si>
  <si>
    <t>servicii de reparații autoclav</t>
  </si>
  <si>
    <t>Valoarea contractului subsecvent după încheierea actului adițional (lei fără TVA)</t>
  </si>
  <si>
    <t>măști de protecție - proiect ”Dotarea cu echipamente de protecție a centrelor sociale rezidențiale publice pentru categorii vulnerabile din municipiul Brașov și implementarea de măsuri în vederea gestionării crizei sanitare cauzate de SARS-Cov-2”, cod mySMIS 139829</t>
  </si>
  <si>
    <t>mănuși de protecție - proiect ”Dotarea cu echipamente de protecție a centrelor sociale rezidențiale publice pentru categorii vulnerabile din municipiul Brașov și implementarea de măsuri în vederea gestionării crizei sanitare cauzate de SARS-Cov-2”, cod mySMIS 139829</t>
  </si>
  <si>
    <t>combinezoane de protecție, viziere - proiect ”Dotarea cu echipamente de protecție a centrelor sociale rezidențiale publice pentru categorii vulnerabile din municipiul Brașov și implementarea de măsuri în vederea gestionării crizei sanitare cauzate de SARS-Cov-2”, cod mySMIS 139829</t>
  </si>
  <si>
    <t>halate de protecție, șorțuri de protecție - proiect ”Dotarea cu echipamente de protecție a centrelor sociale rezidențiale publice pentru categorii vulnerabile din municipiul Brașov și implementarea de măsuri în vederea gestionării crizei sanitare cauzate de SARS-Cov-2”, cod mySMIS 139829</t>
  </si>
  <si>
    <t>Direcția de Asistență Socială Brașov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</si>
</sst>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/>
    <xf numFmtId="0" fontId="1" fillId="0" borderId="0" xfId="0" applyFont="1"/>
    <xf numFmtId="0" fontId="5" fillId="0" borderId="0" xfId="0" applyFont="1" applyAlignment="1">
      <alignment wrapText="1"/>
    </xf>
    <xf numFmtId="0" fontId="3" fillId="0" borderId="0" xfId="0" applyFont="1"/>
    <xf numFmtId="0" fontId="1" fillId="0" borderId="0" xfId="0" applyFont="1" applyBorder="1" applyAlignment="1">
      <alignment horizontal="justify" vertical="distributed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0" xfId="0" applyFont="1"/>
    <xf numFmtId="0" fontId="5" fillId="0" borderId="0" xfId="0" applyFont="1"/>
    <xf numFmtId="0" fontId="1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/>
    <xf numFmtId="0" fontId="1" fillId="0" borderId="0" xfId="0" applyFont="1"/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102"/>
  <sheetViews>
    <sheetView tabSelected="1" topLeftCell="A7" zoomScaleNormal="100" workbookViewId="0">
      <selection activeCell="M41" sqref="M41"/>
    </sheetView>
  </sheetViews>
  <sheetFormatPr defaultRowHeight="15" x14ac:dyDescent="0.25"/>
  <cols>
    <col min="1" max="1" width="2.28515625" style="1" customWidth="1"/>
    <col min="2" max="2" width="9.140625" style="1" hidden="1" customWidth="1"/>
    <col min="3" max="3" width="6.85546875" style="1" customWidth="1"/>
    <col min="4" max="4" width="20.42578125" style="1" customWidth="1"/>
    <col min="5" max="5" width="23" style="5" customWidth="1"/>
    <col min="6" max="6" width="17.5703125" style="1" customWidth="1"/>
    <col min="7" max="7" width="11.7109375" style="1" customWidth="1"/>
    <col min="8" max="8" width="19.5703125" style="5" customWidth="1"/>
    <col min="9" max="9" width="39.42578125" style="5" customWidth="1"/>
    <col min="10" max="10" width="37" style="14" customWidth="1"/>
    <col min="11" max="11" width="19.140625" style="1" customWidth="1"/>
    <col min="12" max="12" width="13.28515625" style="1" customWidth="1"/>
    <col min="13" max="14" width="13.28515625" style="33" customWidth="1"/>
    <col min="15" max="16384" width="9.140625" style="1"/>
  </cols>
  <sheetData>
    <row r="1" spans="3:14" s="33" customFormat="1" ht="15.75" x14ac:dyDescent="0.25">
      <c r="C1" s="37" t="s">
        <v>169</v>
      </c>
      <c r="D1" s="37"/>
      <c r="E1" s="37"/>
      <c r="H1" s="26"/>
      <c r="I1" s="26"/>
    </row>
    <row r="2" spans="3:14" s="33" customFormat="1" x14ac:dyDescent="0.25">
      <c r="E2" s="26"/>
      <c r="H2" s="26"/>
      <c r="I2" s="26"/>
    </row>
    <row r="3" spans="3:14" s="24" customFormat="1" ht="18.75" x14ac:dyDescent="0.3">
      <c r="E3" s="9"/>
      <c r="F3" s="21"/>
      <c r="G3" s="21"/>
      <c r="H3" s="21"/>
      <c r="I3" s="21"/>
      <c r="J3" s="21"/>
      <c r="M3" s="33"/>
      <c r="N3" s="33"/>
    </row>
    <row r="4" spans="3:14" s="2" customFormat="1" ht="18.75" customHeight="1" x14ac:dyDescent="0.3">
      <c r="E4" s="43" t="s">
        <v>59</v>
      </c>
      <c r="F4" s="43"/>
      <c r="G4" s="43"/>
      <c r="H4" s="43"/>
      <c r="I4" s="43"/>
      <c r="J4" s="43"/>
      <c r="M4" s="33"/>
      <c r="N4" s="33"/>
    </row>
    <row r="5" spans="3:14" s="16" customFormat="1" ht="18.75" x14ac:dyDescent="0.3">
      <c r="E5" s="43"/>
      <c r="F5" s="43"/>
      <c r="G5" s="43"/>
      <c r="H5" s="43"/>
      <c r="I5" s="43"/>
      <c r="J5" s="15"/>
      <c r="M5" s="33"/>
      <c r="N5" s="33"/>
    </row>
    <row r="6" spans="3:14" s="17" customFormat="1" x14ac:dyDescent="0.25">
      <c r="E6" s="5"/>
      <c r="H6" s="5"/>
      <c r="I6" s="5"/>
      <c r="M6" s="33"/>
      <c r="N6" s="33"/>
    </row>
    <row r="7" spans="3:14" ht="107.25" customHeight="1" x14ac:dyDescent="0.25">
      <c r="C7" s="18" t="s">
        <v>0</v>
      </c>
      <c r="D7" s="18" t="s">
        <v>1</v>
      </c>
      <c r="E7" s="19" t="s">
        <v>14</v>
      </c>
      <c r="F7" s="28" t="s">
        <v>2</v>
      </c>
      <c r="G7" s="18" t="s">
        <v>4</v>
      </c>
      <c r="H7" s="19" t="s">
        <v>13</v>
      </c>
      <c r="I7" s="19" t="s">
        <v>3</v>
      </c>
      <c r="J7" s="18" t="s">
        <v>5</v>
      </c>
      <c r="K7" s="18" t="s">
        <v>7</v>
      </c>
      <c r="L7" s="19" t="s">
        <v>93</v>
      </c>
      <c r="M7" s="19" t="s">
        <v>152</v>
      </c>
      <c r="N7" s="19" t="s">
        <v>93</v>
      </c>
    </row>
    <row r="8" spans="3:14" s="32" customFormat="1" ht="24.75" customHeight="1" x14ac:dyDescent="0.25">
      <c r="C8" s="18">
        <v>1</v>
      </c>
      <c r="D8" s="30" t="s">
        <v>6</v>
      </c>
      <c r="E8" s="35" t="s">
        <v>10</v>
      </c>
      <c r="F8" s="30" t="s">
        <v>61</v>
      </c>
      <c r="G8" s="30" t="s">
        <v>8</v>
      </c>
      <c r="H8" s="30" t="s">
        <v>20</v>
      </c>
      <c r="I8" s="30" t="s">
        <v>12</v>
      </c>
      <c r="J8" s="30" t="s">
        <v>18</v>
      </c>
      <c r="K8" s="30">
        <v>15573.6</v>
      </c>
      <c r="L8" s="35">
        <v>1401.62</v>
      </c>
      <c r="M8" s="35">
        <v>0</v>
      </c>
      <c r="N8" s="35">
        <v>0</v>
      </c>
    </row>
    <row r="9" spans="3:14" s="10" customFormat="1" ht="30" x14ac:dyDescent="0.2">
      <c r="C9" s="28">
        <v>2</v>
      </c>
      <c r="D9" s="22" t="s">
        <v>6</v>
      </c>
      <c r="E9" s="23" t="s">
        <v>9</v>
      </c>
      <c r="F9" s="22" t="s">
        <v>74</v>
      </c>
      <c r="G9" s="22" t="s">
        <v>8</v>
      </c>
      <c r="H9" s="23" t="s">
        <v>20</v>
      </c>
      <c r="I9" s="23" t="s">
        <v>103</v>
      </c>
      <c r="J9" s="22" t="s">
        <v>21</v>
      </c>
      <c r="K9" s="22">
        <v>1680.67</v>
      </c>
      <c r="L9" s="30">
        <v>319.33</v>
      </c>
      <c r="M9" s="30">
        <v>0</v>
      </c>
      <c r="N9" s="30">
        <v>0</v>
      </c>
    </row>
    <row r="10" spans="3:14" s="27" customFormat="1" x14ac:dyDescent="0.2">
      <c r="C10" s="28">
        <v>3</v>
      </c>
      <c r="D10" s="22" t="s">
        <v>6</v>
      </c>
      <c r="E10" s="23" t="s">
        <v>10</v>
      </c>
      <c r="F10" s="22" t="s">
        <v>75</v>
      </c>
      <c r="G10" s="22" t="s">
        <v>22</v>
      </c>
      <c r="H10" s="23" t="s">
        <v>20</v>
      </c>
      <c r="I10" s="23" t="s">
        <v>102</v>
      </c>
      <c r="J10" s="22" t="s">
        <v>153</v>
      </c>
      <c r="K10" s="22">
        <v>1605.5</v>
      </c>
      <c r="L10" s="30">
        <v>144.5</v>
      </c>
      <c r="M10" s="30">
        <v>2431.19</v>
      </c>
      <c r="N10" s="30">
        <v>218.81</v>
      </c>
    </row>
    <row r="11" spans="3:14" s="10" customFormat="1" x14ac:dyDescent="0.2">
      <c r="C11" s="18">
        <v>4</v>
      </c>
      <c r="D11" s="22" t="s">
        <v>6</v>
      </c>
      <c r="E11" s="23" t="s">
        <v>104</v>
      </c>
      <c r="F11" s="22" t="s">
        <v>105</v>
      </c>
      <c r="G11" s="22" t="s">
        <v>8</v>
      </c>
      <c r="H11" s="23" t="s">
        <v>20</v>
      </c>
      <c r="I11" s="23" t="s">
        <v>106</v>
      </c>
      <c r="J11" s="22" t="s">
        <v>107</v>
      </c>
      <c r="K11" s="22">
        <v>16872</v>
      </c>
      <c r="L11" s="30">
        <v>3205.68</v>
      </c>
      <c r="M11" s="35">
        <v>0</v>
      </c>
      <c r="N11" s="35">
        <v>0</v>
      </c>
    </row>
    <row r="12" spans="3:14" s="10" customFormat="1" x14ac:dyDescent="0.2">
      <c r="C12" s="28">
        <v>5</v>
      </c>
      <c r="D12" s="22" t="s">
        <v>6</v>
      </c>
      <c r="E12" s="23" t="s">
        <v>10</v>
      </c>
      <c r="F12" s="22" t="s">
        <v>112</v>
      </c>
      <c r="G12" s="22" t="s">
        <v>8</v>
      </c>
      <c r="H12" s="23" t="s">
        <v>20</v>
      </c>
      <c r="I12" s="23" t="s">
        <v>113</v>
      </c>
      <c r="J12" s="22" t="s">
        <v>141</v>
      </c>
      <c r="K12" s="22">
        <v>4201.68</v>
      </c>
      <c r="L12" s="30">
        <v>798.32</v>
      </c>
      <c r="M12" s="35">
        <v>0</v>
      </c>
      <c r="N12" s="35">
        <v>0</v>
      </c>
    </row>
    <row r="13" spans="3:14" s="10" customFormat="1" ht="105" x14ac:dyDescent="0.2">
      <c r="C13" s="28">
        <v>6</v>
      </c>
      <c r="D13" s="22" t="s">
        <v>6</v>
      </c>
      <c r="E13" s="23" t="s">
        <v>10</v>
      </c>
      <c r="F13" s="22" t="s">
        <v>114</v>
      </c>
      <c r="G13" s="22" t="s">
        <v>8</v>
      </c>
      <c r="H13" s="23" t="s">
        <v>77</v>
      </c>
      <c r="I13" s="23" t="s">
        <v>165</v>
      </c>
      <c r="J13" s="22" t="s">
        <v>115</v>
      </c>
      <c r="K13" s="22">
        <v>2295</v>
      </c>
      <c r="L13" s="30">
        <v>436.05</v>
      </c>
      <c r="M13" s="35">
        <v>0</v>
      </c>
      <c r="N13" s="35">
        <v>0</v>
      </c>
    </row>
    <row r="14" spans="3:14" s="10" customFormat="1" ht="105" x14ac:dyDescent="0.2">
      <c r="C14" s="18">
        <v>7</v>
      </c>
      <c r="D14" s="22" t="s">
        <v>6</v>
      </c>
      <c r="E14" s="23" t="s">
        <v>10</v>
      </c>
      <c r="F14" s="22" t="s">
        <v>116</v>
      </c>
      <c r="G14" s="22" t="s">
        <v>8</v>
      </c>
      <c r="H14" s="23" t="s">
        <v>77</v>
      </c>
      <c r="I14" s="23" t="s">
        <v>166</v>
      </c>
      <c r="J14" s="23" t="s">
        <v>117</v>
      </c>
      <c r="K14" s="22">
        <v>68468.399999999994</v>
      </c>
      <c r="L14" s="30">
        <v>13009</v>
      </c>
      <c r="M14" s="35">
        <v>0</v>
      </c>
      <c r="N14" s="35">
        <v>0</v>
      </c>
    </row>
    <row r="15" spans="3:14" s="27" customFormat="1" ht="105" x14ac:dyDescent="0.2">
      <c r="C15" s="28">
        <v>8</v>
      </c>
      <c r="D15" s="22" t="s">
        <v>6</v>
      </c>
      <c r="E15" s="23" t="s">
        <v>10</v>
      </c>
      <c r="F15" s="22" t="s">
        <v>118</v>
      </c>
      <c r="G15" s="22" t="s">
        <v>8</v>
      </c>
      <c r="H15" s="23" t="s">
        <v>77</v>
      </c>
      <c r="I15" s="23" t="s">
        <v>167</v>
      </c>
      <c r="J15" s="23" t="s">
        <v>119</v>
      </c>
      <c r="K15" s="22">
        <v>22852.5</v>
      </c>
      <c r="L15" s="30">
        <v>4341.9799999999996</v>
      </c>
      <c r="M15" s="35">
        <v>0</v>
      </c>
      <c r="N15" s="35">
        <v>0</v>
      </c>
    </row>
    <row r="16" spans="3:14" s="27" customFormat="1" ht="120" x14ac:dyDescent="0.2">
      <c r="C16" s="28">
        <v>9</v>
      </c>
      <c r="D16" s="22" t="s">
        <v>6</v>
      </c>
      <c r="E16" s="23" t="s">
        <v>10</v>
      </c>
      <c r="F16" s="22" t="s">
        <v>120</v>
      </c>
      <c r="G16" s="22" t="s">
        <v>8</v>
      </c>
      <c r="H16" s="23" t="s">
        <v>77</v>
      </c>
      <c r="I16" s="23" t="s">
        <v>168</v>
      </c>
      <c r="J16" s="23" t="s">
        <v>121</v>
      </c>
      <c r="K16" s="22">
        <v>99411</v>
      </c>
      <c r="L16" s="30">
        <v>18888.09</v>
      </c>
      <c r="M16" s="35">
        <v>0</v>
      </c>
      <c r="N16" s="35">
        <v>0</v>
      </c>
    </row>
    <row r="17" spans="3:14" s="17" customFormat="1" x14ac:dyDescent="0.25">
      <c r="C17" s="44" t="s">
        <v>19</v>
      </c>
      <c r="D17" s="45"/>
      <c r="E17" s="45"/>
      <c r="F17" s="45"/>
      <c r="G17" s="45"/>
      <c r="H17" s="45"/>
      <c r="I17" s="45"/>
      <c r="J17" s="46"/>
      <c r="K17" s="22">
        <f>SUM(K8:K16)</f>
        <v>232960.35</v>
      </c>
      <c r="L17" s="30">
        <f>SUM(L8:L16)</f>
        <v>42544.57</v>
      </c>
      <c r="M17" s="30">
        <f>SUM(M8:M16)</f>
        <v>2431.19</v>
      </c>
      <c r="N17" s="30">
        <f>SUM(N8:N16)</f>
        <v>218.81</v>
      </c>
    </row>
    <row r="18" spans="3:14" s="2" customFormat="1" hidden="1" x14ac:dyDescent="0.25">
      <c r="C18" s="3"/>
      <c r="D18" s="3"/>
      <c r="E18" s="13"/>
      <c r="F18" s="4"/>
      <c r="G18" s="3"/>
      <c r="H18" s="6"/>
      <c r="I18" s="6"/>
      <c r="J18" s="3"/>
      <c r="K18" s="3"/>
      <c r="M18" s="33"/>
      <c r="N18" s="33"/>
    </row>
    <row r="19" spans="3:14" s="8" customFormat="1" x14ac:dyDescent="0.25">
      <c r="C19" s="3"/>
      <c r="D19" s="3"/>
      <c r="E19" s="6"/>
      <c r="F19" s="4"/>
      <c r="G19" s="3"/>
      <c r="H19" s="6"/>
      <c r="I19" s="6"/>
      <c r="J19" s="11"/>
      <c r="K19" s="12"/>
      <c r="M19" s="33"/>
      <c r="N19" s="33"/>
    </row>
    <row r="20" spans="3:14" s="33" customFormat="1" x14ac:dyDescent="0.25">
      <c r="C20" s="3"/>
      <c r="D20" s="3"/>
      <c r="E20" s="6"/>
      <c r="F20" s="4"/>
      <c r="G20" s="3"/>
      <c r="H20" s="6"/>
      <c r="I20" s="6"/>
      <c r="J20" s="11"/>
      <c r="K20" s="12"/>
    </row>
    <row r="21" spans="3:14" s="8" customFormat="1" ht="114" x14ac:dyDescent="0.25">
      <c r="C21" s="18" t="s">
        <v>0</v>
      </c>
      <c r="D21" s="18" t="s">
        <v>1</v>
      </c>
      <c r="E21" s="19" t="s">
        <v>16</v>
      </c>
      <c r="F21" s="28" t="s">
        <v>2</v>
      </c>
      <c r="G21" s="18" t="s">
        <v>4</v>
      </c>
      <c r="H21" s="19" t="s">
        <v>13</v>
      </c>
      <c r="I21" s="19" t="s">
        <v>3</v>
      </c>
      <c r="J21" s="18" t="s">
        <v>5</v>
      </c>
      <c r="K21" s="18" t="s">
        <v>7</v>
      </c>
      <c r="L21" s="36" t="s">
        <v>93</v>
      </c>
      <c r="M21" s="19" t="s">
        <v>164</v>
      </c>
      <c r="N21" s="19" t="s">
        <v>93</v>
      </c>
    </row>
    <row r="22" spans="3:14" s="8" customFormat="1" ht="19.5" customHeight="1" x14ac:dyDescent="0.25">
      <c r="C22" s="18">
        <v>1</v>
      </c>
      <c r="D22" s="30" t="s">
        <v>17</v>
      </c>
      <c r="E22" s="35" t="s">
        <v>10</v>
      </c>
      <c r="F22" s="22" t="s">
        <v>76</v>
      </c>
      <c r="G22" s="30" t="s">
        <v>8</v>
      </c>
      <c r="H22" s="35" t="s">
        <v>77</v>
      </c>
      <c r="I22" s="35" t="s">
        <v>12</v>
      </c>
      <c r="J22" s="30" t="s">
        <v>78</v>
      </c>
      <c r="K22" s="30">
        <v>18958.2</v>
      </c>
      <c r="L22" s="30">
        <v>1291.0999999999999</v>
      </c>
      <c r="M22" s="35">
        <v>0</v>
      </c>
      <c r="N22" s="35">
        <v>0</v>
      </c>
    </row>
    <row r="23" spans="3:14" s="33" customFormat="1" ht="18" customHeight="1" x14ac:dyDescent="0.25">
      <c r="C23" s="18">
        <v>2</v>
      </c>
      <c r="D23" s="30" t="s">
        <v>17</v>
      </c>
      <c r="E23" s="35" t="s">
        <v>10</v>
      </c>
      <c r="F23" s="22" t="s">
        <v>79</v>
      </c>
      <c r="G23" s="30" t="s">
        <v>8</v>
      </c>
      <c r="H23" s="35" t="s">
        <v>77</v>
      </c>
      <c r="I23" s="35" t="s">
        <v>12</v>
      </c>
      <c r="J23" s="30" t="s">
        <v>80</v>
      </c>
      <c r="K23" s="30">
        <v>10279.6</v>
      </c>
      <c r="L23" s="30">
        <v>925.16</v>
      </c>
      <c r="M23" s="35">
        <v>0</v>
      </c>
      <c r="N23" s="35">
        <v>0</v>
      </c>
    </row>
    <row r="24" spans="3:14" s="33" customFormat="1" ht="18.75" customHeight="1" x14ac:dyDescent="0.25">
      <c r="C24" s="18">
        <v>3</v>
      </c>
      <c r="D24" s="30" t="s">
        <v>17</v>
      </c>
      <c r="E24" s="35" t="s">
        <v>10</v>
      </c>
      <c r="F24" s="22" t="s">
        <v>81</v>
      </c>
      <c r="G24" s="30" t="s">
        <v>8</v>
      </c>
      <c r="H24" s="35" t="s">
        <v>77</v>
      </c>
      <c r="I24" s="35" t="s">
        <v>12</v>
      </c>
      <c r="J24" s="30" t="s">
        <v>18</v>
      </c>
      <c r="K24" s="30">
        <v>28848.3</v>
      </c>
      <c r="L24" s="30">
        <v>2596.35</v>
      </c>
      <c r="M24" s="35">
        <v>0</v>
      </c>
      <c r="N24" s="35">
        <v>0</v>
      </c>
    </row>
    <row r="25" spans="3:14" s="33" customFormat="1" ht="15.75" customHeight="1" x14ac:dyDescent="0.25">
      <c r="C25" s="18">
        <v>4</v>
      </c>
      <c r="D25" s="30" t="s">
        <v>17</v>
      </c>
      <c r="E25" s="35" t="s">
        <v>10</v>
      </c>
      <c r="F25" s="22" t="s">
        <v>82</v>
      </c>
      <c r="G25" s="30" t="s">
        <v>8</v>
      </c>
      <c r="H25" s="35" t="s">
        <v>77</v>
      </c>
      <c r="I25" s="35" t="s">
        <v>12</v>
      </c>
      <c r="J25" s="30" t="s">
        <v>83</v>
      </c>
      <c r="K25" s="30">
        <v>91479.11</v>
      </c>
      <c r="L25" s="30">
        <v>7664.97</v>
      </c>
      <c r="M25" s="35">
        <v>0</v>
      </c>
      <c r="N25" s="35">
        <v>0</v>
      </c>
    </row>
    <row r="26" spans="3:14" s="33" customFormat="1" ht="15.75" customHeight="1" x14ac:dyDescent="0.25">
      <c r="C26" s="18">
        <v>5</v>
      </c>
      <c r="D26" s="30" t="s">
        <v>17</v>
      </c>
      <c r="E26" s="35" t="s">
        <v>10</v>
      </c>
      <c r="F26" s="22" t="s">
        <v>108</v>
      </c>
      <c r="G26" s="30" t="s">
        <v>8</v>
      </c>
      <c r="H26" s="35" t="s">
        <v>109</v>
      </c>
      <c r="I26" s="35" t="s">
        <v>110</v>
      </c>
      <c r="J26" s="30" t="s">
        <v>111</v>
      </c>
      <c r="K26" s="30">
        <v>630250</v>
      </c>
      <c r="L26" s="30">
        <v>119747.5</v>
      </c>
      <c r="M26" s="35">
        <v>0</v>
      </c>
      <c r="N26" s="35">
        <v>0</v>
      </c>
    </row>
    <row r="27" spans="3:14" s="8" customFormat="1" x14ac:dyDescent="0.25">
      <c r="C27" s="41" t="s">
        <v>19</v>
      </c>
      <c r="D27" s="42"/>
      <c r="E27" s="42"/>
      <c r="F27" s="42"/>
      <c r="G27" s="42"/>
      <c r="H27" s="42"/>
      <c r="I27" s="42"/>
      <c r="J27" s="42"/>
      <c r="K27" s="25">
        <f>SUM(K22:K26)</f>
        <v>779815.21</v>
      </c>
      <c r="L27" s="25">
        <f>SUM(L22:L26)</f>
        <v>132225.07999999999</v>
      </c>
      <c r="M27" s="25">
        <f>SUM(M22:M26)</f>
        <v>0</v>
      </c>
      <c r="N27" s="25">
        <f>SUM(N22:N26)</f>
        <v>0</v>
      </c>
    </row>
    <row r="28" spans="3:14" s="2" customFormat="1" x14ac:dyDescent="0.25">
      <c r="C28" s="3"/>
      <c r="D28" s="3"/>
      <c r="E28" s="6"/>
      <c r="F28" s="4"/>
      <c r="G28" s="3"/>
      <c r="H28" s="6"/>
      <c r="I28" s="6"/>
      <c r="J28" s="3"/>
      <c r="K28" s="3"/>
      <c r="M28" s="33"/>
      <c r="N28" s="33"/>
    </row>
    <row r="29" spans="3:14" s="7" customFormat="1" ht="81.75" customHeight="1" x14ac:dyDescent="0.25">
      <c r="C29" s="18" t="s">
        <v>0</v>
      </c>
      <c r="D29" s="18" t="s">
        <v>1</v>
      </c>
      <c r="E29" s="19" t="s">
        <v>15</v>
      </c>
      <c r="F29" s="28" t="s">
        <v>2</v>
      </c>
      <c r="G29" s="18" t="s">
        <v>4</v>
      </c>
      <c r="H29" s="19" t="s">
        <v>13</v>
      </c>
      <c r="I29" s="19" t="s">
        <v>3</v>
      </c>
      <c r="J29" s="18" t="s">
        <v>5</v>
      </c>
      <c r="K29" s="18" t="s">
        <v>7</v>
      </c>
      <c r="L29" s="19" t="s">
        <v>93</v>
      </c>
      <c r="M29" s="34"/>
      <c r="N29" s="34"/>
    </row>
    <row r="30" spans="3:14" s="2" customFormat="1" x14ac:dyDescent="0.25">
      <c r="C30" s="18">
        <v>1</v>
      </c>
      <c r="D30" s="30" t="s">
        <v>11</v>
      </c>
      <c r="E30" s="30" t="s">
        <v>9</v>
      </c>
      <c r="F30" s="30" t="s">
        <v>60</v>
      </c>
      <c r="G30" s="30" t="s">
        <v>22</v>
      </c>
      <c r="H30" s="30" t="s">
        <v>20</v>
      </c>
      <c r="I30" s="30" t="s">
        <v>54</v>
      </c>
      <c r="J30" s="30" t="s">
        <v>23</v>
      </c>
      <c r="K30" s="30">
        <v>369.75</v>
      </c>
      <c r="L30" s="30">
        <v>70.25</v>
      </c>
      <c r="M30" s="33"/>
      <c r="N30" s="33"/>
    </row>
    <row r="31" spans="3:14" s="32" customFormat="1" x14ac:dyDescent="0.25">
      <c r="C31" s="18">
        <v>2</v>
      </c>
      <c r="D31" s="30" t="s">
        <v>11</v>
      </c>
      <c r="E31" s="30" t="s">
        <v>10</v>
      </c>
      <c r="F31" s="30" t="s">
        <v>63</v>
      </c>
      <c r="G31" s="30" t="s">
        <v>8</v>
      </c>
      <c r="H31" s="30" t="s">
        <v>20</v>
      </c>
      <c r="I31" s="30" t="s">
        <v>101</v>
      </c>
      <c r="J31" s="30" t="s">
        <v>24</v>
      </c>
      <c r="K31" s="30">
        <v>577.29999999999995</v>
      </c>
      <c r="L31" s="30">
        <v>109.68</v>
      </c>
      <c r="M31" s="33"/>
      <c r="N31" s="33"/>
    </row>
    <row r="32" spans="3:14" s="32" customFormat="1" x14ac:dyDescent="0.25">
      <c r="C32" s="18">
        <v>3</v>
      </c>
      <c r="D32" s="30" t="s">
        <v>11</v>
      </c>
      <c r="E32" s="35" t="s">
        <v>10</v>
      </c>
      <c r="F32" s="22" t="s">
        <v>62</v>
      </c>
      <c r="G32" s="30" t="s">
        <v>22</v>
      </c>
      <c r="H32" s="35" t="s">
        <v>20</v>
      </c>
      <c r="I32" s="35" t="s">
        <v>58</v>
      </c>
      <c r="J32" s="30" t="s">
        <v>23</v>
      </c>
      <c r="K32" s="30">
        <v>907.56</v>
      </c>
      <c r="L32" s="30">
        <v>172.44</v>
      </c>
      <c r="M32" s="33"/>
      <c r="N32" s="33"/>
    </row>
    <row r="33" spans="3:14" s="32" customFormat="1" x14ac:dyDescent="0.25">
      <c r="C33" s="18">
        <v>4</v>
      </c>
      <c r="D33" s="30" t="s">
        <v>11</v>
      </c>
      <c r="E33" s="35" t="s">
        <v>10</v>
      </c>
      <c r="F33" s="22" t="s">
        <v>64</v>
      </c>
      <c r="G33" s="30" t="s">
        <v>8</v>
      </c>
      <c r="H33" s="35" t="s">
        <v>20</v>
      </c>
      <c r="I33" s="35" t="s">
        <v>101</v>
      </c>
      <c r="J33" s="30" t="s">
        <v>24</v>
      </c>
      <c r="K33" s="30">
        <v>821.84</v>
      </c>
      <c r="L33" s="30">
        <v>156.15</v>
      </c>
      <c r="M33" s="33"/>
      <c r="N33" s="33"/>
    </row>
    <row r="34" spans="3:14" s="32" customFormat="1" x14ac:dyDescent="0.25">
      <c r="C34" s="18">
        <v>5</v>
      </c>
      <c r="D34" s="30" t="s">
        <v>11</v>
      </c>
      <c r="E34" s="35" t="s">
        <v>10</v>
      </c>
      <c r="F34" s="22" t="s">
        <v>65</v>
      </c>
      <c r="G34" s="30" t="s">
        <v>8</v>
      </c>
      <c r="H34" s="35" t="s">
        <v>20</v>
      </c>
      <c r="I34" s="23" t="s">
        <v>100</v>
      </c>
      <c r="J34" s="30" t="s">
        <v>66</v>
      </c>
      <c r="K34" s="30">
        <v>831.95</v>
      </c>
      <c r="L34" s="30">
        <v>158.07</v>
      </c>
      <c r="M34" s="33"/>
      <c r="N34" s="33"/>
    </row>
    <row r="35" spans="3:14" s="32" customFormat="1" ht="17.25" customHeight="1" x14ac:dyDescent="0.25">
      <c r="C35" s="18">
        <v>6</v>
      </c>
      <c r="D35" s="30" t="s">
        <v>11</v>
      </c>
      <c r="E35" s="35" t="s">
        <v>10</v>
      </c>
      <c r="F35" s="22" t="s">
        <v>67</v>
      </c>
      <c r="G35" s="30" t="s">
        <v>22</v>
      </c>
      <c r="H35" s="35" t="s">
        <v>20</v>
      </c>
      <c r="I35" s="23" t="s">
        <v>99</v>
      </c>
      <c r="J35" s="30" t="s">
        <v>68</v>
      </c>
      <c r="K35" s="30">
        <v>846.89</v>
      </c>
      <c r="L35" s="30">
        <v>114.52</v>
      </c>
      <c r="M35" s="33"/>
      <c r="N35" s="33"/>
    </row>
    <row r="36" spans="3:14" s="32" customFormat="1" x14ac:dyDescent="0.25">
      <c r="C36" s="18">
        <v>7</v>
      </c>
      <c r="D36" s="30" t="s">
        <v>11</v>
      </c>
      <c r="E36" s="35" t="s">
        <v>10</v>
      </c>
      <c r="F36" s="22" t="s">
        <v>69</v>
      </c>
      <c r="G36" s="30" t="s">
        <v>8</v>
      </c>
      <c r="H36" s="35" t="s">
        <v>20</v>
      </c>
      <c r="I36" s="23" t="s">
        <v>70</v>
      </c>
      <c r="J36" s="30" t="s">
        <v>57</v>
      </c>
      <c r="K36" s="30">
        <v>180</v>
      </c>
      <c r="L36" s="30">
        <v>34.200000000000003</v>
      </c>
      <c r="M36" s="33"/>
      <c r="N36" s="33"/>
    </row>
    <row r="37" spans="3:14" s="32" customFormat="1" ht="21.75" customHeight="1" x14ac:dyDescent="0.25">
      <c r="C37" s="18">
        <v>8</v>
      </c>
      <c r="D37" s="30" t="s">
        <v>11</v>
      </c>
      <c r="E37" s="35" t="s">
        <v>10</v>
      </c>
      <c r="F37" s="22" t="s">
        <v>71</v>
      </c>
      <c r="G37" s="30" t="s">
        <v>8</v>
      </c>
      <c r="H37" s="35" t="s">
        <v>20</v>
      </c>
      <c r="I37" s="23" t="s">
        <v>72</v>
      </c>
      <c r="J37" s="30" t="s">
        <v>98</v>
      </c>
      <c r="K37" s="30">
        <v>1575.5</v>
      </c>
      <c r="L37" s="30">
        <v>299.35000000000002</v>
      </c>
      <c r="M37" s="33"/>
      <c r="N37" s="33"/>
    </row>
    <row r="38" spans="3:14" s="32" customFormat="1" x14ac:dyDescent="0.25">
      <c r="C38" s="18">
        <v>9</v>
      </c>
      <c r="D38" s="30" t="s">
        <v>11</v>
      </c>
      <c r="E38" s="35" t="s">
        <v>10</v>
      </c>
      <c r="F38" s="22" t="s">
        <v>73</v>
      </c>
      <c r="G38" s="30" t="s">
        <v>8</v>
      </c>
      <c r="H38" s="35" t="s">
        <v>20</v>
      </c>
      <c r="I38" s="23" t="s">
        <v>55</v>
      </c>
      <c r="J38" s="30" t="s">
        <v>56</v>
      </c>
      <c r="K38" s="30">
        <v>494.76</v>
      </c>
      <c r="L38" s="30">
        <v>94</v>
      </c>
      <c r="M38" s="33"/>
      <c r="N38" s="33"/>
    </row>
    <row r="39" spans="3:14" s="17" customFormat="1" x14ac:dyDescent="0.25">
      <c r="C39" s="18">
        <v>10</v>
      </c>
      <c r="D39" s="30" t="s">
        <v>11</v>
      </c>
      <c r="E39" s="35" t="s">
        <v>10</v>
      </c>
      <c r="F39" s="22" t="s">
        <v>84</v>
      </c>
      <c r="G39" s="30" t="s">
        <v>8</v>
      </c>
      <c r="H39" s="35" t="s">
        <v>20</v>
      </c>
      <c r="I39" s="35" t="s">
        <v>97</v>
      </c>
      <c r="J39" s="30" t="s">
        <v>96</v>
      </c>
      <c r="K39" s="30">
        <v>64</v>
      </c>
      <c r="L39" s="30">
        <v>12.16</v>
      </c>
      <c r="M39" s="33"/>
      <c r="N39" s="33"/>
    </row>
    <row r="40" spans="3:14" s="32" customFormat="1" x14ac:dyDescent="0.25">
      <c r="C40" s="18">
        <v>11</v>
      </c>
      <c r="D40" s="30" t="s">
        <v>11</v>
      </c>
      <c r="E40" s="35" t="s">
        <v>10</v>
      </c>
      <c r="F40" s="22" t="s">
        <v>85</v>
      </c>
      <c r="G40" s="30" t="s">
        <v>8</v>
      </c>
      <c r="H40" s="35" t="s">
        <v>20</v>
      </c>
      <c r="I40" s="35" t="s">
        <v>95</v>
      </c>
      <c r="J40" s="30" t="s">
        <v>94</v>
      </c>
      <c r="K40" s="30">
        <v>420.17</v>
      </c>
      <c r="L40" s="30">
        <v>79.83</v>
      </c>
      <c r="M40" s="33"/>
      <c r="N40" s="33"/>
    </row>
    <row r="41" spans="3:14" s="20" customFormat="1" x14ac:dyDescent="0.25">
      <c r="C41" s="18">
        <v>12</v>
      </c>
      <c r="D41" s="30" t="s">
        <v>11</v>
      </c>
      <c r="E41" s="35" t="s">
        <v>10</v>
      </c>
      <c r="F41" s="22" t="s">
        <v>86</v>
      </c>
      <c r="G41" s="30" t="s">
        <v>8</v>
      </c>
      <c r="H41" s="35" t="s">
        <v>20</v>
      </c>
      <c r="I41" s="35" t="s">
        <v>87</v>
      </c>
      <c r="J41" s="22" t="s">
        <v>88</v>
      </c>
      <c r="K41" s="30">
        <v>1563</v>
      </c>
      <c r="L41" s="30">
        <v>296.97000000000003</v>
      </c>
      <c r="M41" s="33"/>
      <c r="N41" s="33"/>
    </row>
    <row r="42" spans="3:14" s="32" customFormat="1" x14ac:dyDescent="0.25">
      <c r="C42" s="18">
        <v>13</v>
      </c>
      <c r="D42" s="30" t="s">
        <v>11</v>
      </c>
      <c r="E42" s="35" t="s">
        <v>10</v>
      </c>
      <c r="F42" s="22" t="s">
        <v>89</v>
      </c>
      <c r="G42" s="30" t="s">
        <v>8</v>
      </c>
      <c r="H42" s="35" t="s">
        <v>20</v>
      </c>
      <c r="I42" s="35" t="s">
        <v>87</v>
      </c>
      <c r="J42" s="22" t="s">
        <v>90</v>
      </c>
      <c r="K42" s="30">
        <v>350.76</v>
      </c>
      <c r="L42" s="30">
        <v>66.64</v>
      </c>
      <c r="M42" s="33"/>
      <c r="N42" s="33"/>
    </row>
    <row r="43" spans="3:14" s="32" customFormat="1" x14ac:dyDescent="0.25">
      <c r="C43" s="18">
        <v>14</v>
      </c>
      <c r="D43" s="30" t="s">
        <v>11</v>
      </c>
      <c r="E43" s="35" t="s">
        <v>9</v>
      </c>
      <c r="F43" s="22" t="s">
        <v>92</v>
      </c>
      <c r="G43" s="30" t="s">
        <v>8</v>
      </c>
      <c r="H43" s="35" t="s">
        <v>20</v>
      </c>
      <c r="I43" s="35" t="s">
        <v>138</v>
      </c>
      <c r="J43" s="22" t="s">
        <v>91</v>
      </c>
      <c r="K43" s="30">
        <v>340</v>
      </c>
      <c r="L43" s="30">
        <v>64.599999999999994</v>
      </c>
      <c r="M43" s="33"/>
      <c r="N43" s="33"/>
    </row>
    <row r="44" spans="3:14" s="32" customFormat="1" x14ac:dyDescent="0.25">
      <c r="C44" s="18">
        <v>15</v>
      </c>
      <c r="D44" s="30" t="s">
        <v>11</v>
      </c>
      <c r="E44" s="35" t="s">
        <v>10</v>
      </c>
      <c r="F44" s="22" t="s">
        <v>122</v>
      </c>
      <c r="G44" s="30" t="s">
        <v>8</v>
      </c>
      <c r="H44" s="35" t="s">
        <v>20</v>
      </c>
      <c r="I44" s="35" t="s">
        <v>139</v>
      </c>
      <c r="J44" s="22" t="s">
        <v>24</v>
      </c>
      <c r="K44" s="30">
        <v>353.4</v>
      </c>
      <c r="L44" s="30">
        <v>67.13</v>
      </c>
      <c r="M44" s="33"/>
      <c r="N44" s="33"/>
    </row>
    <row r="45" spans="3:14" s="17" customFormat="1" x14ac:dyDescent="0.25">
      <c r="C45" s="18">
        <v>16</v>
      </c>
      <c r="D45" s="30" t="s">
        <v>11</v>
      </c>
      <c r="E45" s="35" t="s">
        <v>10</v>
      </c>
      <c r="F45" s="22" t="s">
        <v>123</v>
      </c>
      <c r="G45" s="30" t="s">
        <v>8</v>
      </c>
      <c r="H45" s="35" t="s">
        <v>20</v>
      </c>
      <c r="I45" s="35" t="s">
        <v>124</v>
      </c>
      <c r="J45" s="30" t="s">
        <v>125</v>
      </c>
      <c r="K45" s="30">
        <v>1346.66</v>
      </c>
      <c r="L45" s="30">
        <v>255.86</v>
      </c>
      <c r="M45" s="33"/>
      <c r="N45" s="33"/>
    </row>
    <row r="46" spans="3:14" s="2" customFormat="1" x14ac:dyDescent="0.25">
      <c r="C46" s="18">
        <v>17</v>
      </c>
      <c r="D46" s="30" t="s">
        <v>11</v>
      </c>
      <c r="E46" s="35" t="s">
        <v>10</v>
      </c>
      <c r="F46" s="22" t="s">
        <v>126</v>
      </c>
      <c r="G46" s="30" t="s">
        <v>8</v>
      </c>
      <c r="H46" s="35" t="s">
        <v>20</v>
      </c>
      <c r="I46" s="23" t="s">
        <v>129</v>
      </c>
      <c r="J46" s="30" t="s">
        <v>127</v>
      </c>
      <c r="K46" s="30">
        <v>325.02</v>
      </c>
      <c r="L46" s="30">
        <v>61.75</v>
      </c>
      <c r="M46" s="33"/>
      <c r="N46" s="33"/>
    </row>
    <row r="47" spans="3:14" s="20" customFormat="1" x14ac:dyDescent="0.25">
      <c r="C47" s="18">
        <v>18</v>
      </c>
      <c r="D47" s="30" t="s">
        <v>11</v>
      </c>
      <c r="E47" s="35" t="s">
        <v>10</v>
      </c>
      <c r="F47" s="22" t="s">
        <v>128</v>
      </c>
      <c r="G47" s="30" t="s">
        <v>8</v>
      </c>
      <c r="H47" s="35" t="s">
        <v>20</v>
      </c>
      <c r="I47" s="23" t="s">
        <v>130</v>
      </c>
      <c r="J47" s="30" t="s">
        <v>56</v>
      </c>
      <c r="K47" s="30">
        <v>84</v>
      </c>
      <c r="L47" s="30">
        <v>15.96</v>
      </c>
      <c r="M47" s="33"/>
      <c r="N47" s="33"/>
    </row>
    <row r="48" spans="3:14" s="17" customFormat="1" x14ac:dyDescent="0.25">
      <c r="C48" s="18">
        <v>19</v>
      </c>
      <c r="D48" s="30" t="s">
        <v>11</v>
      </c>
      <c r="E48" s="35" t="s">
        <v>9</v>
      </c>
      <c r="F48" s="22" t="s">
        <v>131</v>
      </c>
      <c r="G48" s="30" t="s">
        <v>22</v>
      </c>
      <c r="H48" s="35" t="s">
        <v>20</v>
      </c>
      <c r="I48" s="23" t="s">
        <v>132</v>
      </c>
      <c r="J48" s="30" t="s">
        <v>133</v>
      </c>
      <c r="K48" s="30">
        <v>4159.66</v>
      </c>
      <c r="L48" s="30">
        <v>790.34</v>
      </c>
      <c r="M48" s="33"/>
      <c r="N48" s="33"/>
    </row>
    <row r="49" spans="3:14" s="2" customFormat="1" x14ac:dyDescent="0.25">
      <c r="C49" s="18">
        <v>20</v>
      </c>
      <c r="D49" s="30" t="s">
        <v>11</v>
      </c>
      <c r="E49" s="35" t="s">
        <v>10</v>
      </c>
      <c r="F49" s="22" t="s">
        <v>134</v>
      </c>
      <c r="G49" s="30" t="s">
        <v>22</v>
      </c>
      <c r="H49" s="35" t="s">
        <v>20</v>
      </c>
      <c r="I49" s="23" t="s">
        <v>58</v>
      </c>
      <c r="J49" s="30" t="s">
        <v>23</v>
      </c>
      <c r="K49" s="30">
        <v>470.59</v>
      </c>
      <c r="L49" s="30">
        <v>89.41</v>
      </c>
      <c r="M49" s="33"/>
      <c r="N49" s="33"/>
    </row>
    <row r="50" spans="3:14" s="20" customFormat="1" x14ac:dyDescent="0.25">
      <c r="C50" s="18">
        <v>21</v>
      </c>
      <c r="D50" s="30" t="s">
        <v>11</v>
      </c>
      <c r="E50" s="35" t="s">
        <v>10</v>
      </c>
      <c r="F50" s="22" t="s">
        <v>135</v>
      </c>
      <c r="G50" s="30" t="s">
        <v>8</v>
      </c>
      <c r="H50" s="35" t="s">
        <v>20</v>
      </c>
      <c r="I50" s="23" t="s">
        <v>140</v>
      </c>
      <c r="J50" s="30" t="s">
        <v>125</v>
      </c>
      <c r="K50" s="30">
        <v>145.04</v>
      </c>
      <c r="L50" s="30">
        <v>27.56</v>
      </c>
      <c r="M50" s="33"/>
      <c r="N50" s="33"/>
    </row>
    <row r="51" spans="3:14" s="20" customFormat="1" x14ac:dyDescent="0.25">
      <c r="C51" s="18">
        <v>22</v>
      </c>
      <c r="D51" s="30" t="s">
        <v>11</v>
      </c>
      <c r="E51" s="35" t="s">
        <v>10</v>
      </c>
      <c r="F51" s="22" t="s">
        <v>136</v>
      </c>
      <c r="G51" s="30" t="s">
        <v>8</v>
      </c>
      <c r="H51" s="35" t="s">
        <v>20</v>
      </c>
      <c r="I51" s="23" t="s">
        <v>55</v>
      </c>
      <c r="J51" s="30" t="s">
        <v>56</v>
      </c>
      <c r="K51" s="30">
        <v>380.38</v>
      </c>
      <c r="L51" s="30">
        <v>72.28</v>
      </c>
      <c r="M51" s="33"/>
      <c r="N51" s="33"/>
    </row>
    <row r="52" spans="3:14" s="20" customFormat="1" x14ac:dyDescent="0.25">
      <c r="C52" s="18">
        <v>23</v>
      </c>
      <c r="D52" s="30" t="s">
        <v>11</v>
      </c>
      <c r="E52" s="35" t="s">
        <v>9</v>
      </c>
      <c r="F52" s="22" t="s">
        <v>137</v>
      </c>
      <c r="G52" s="30" t="s">
        <v>8</v>
      </c>
      <c r="H52" s="35" t="s">
        <v>20</v>
      </c>
      <c r="I52" s="23" t="s">
        <v>138</v>
      </c>
      <c r="J52" s="30" t="s">
        <v>91</v>
      </c>
      <c r="K52" s="30">
        <v>390</v>
      </c>
      <c r="L52" s="30">
        <v>74.099999999999994</v>
      </c>
      <c r="M52" s="33"/>
      <c r="N52" s="33"/>
    </row>
    <row r="53" spans="3:14" s="32" customFormat="1" x14ac:dyDescent="0.25">
      <c r="C53" s="18">
        <v>25</v>
      </c>
      <c r="D53" s="30" t="s">
        <v>11</v>
      </c>
      <c r="E53" s="35" t="s">
        <v>10</v>
      </c>
      <c r="F53" s="22" t="s">
        <v>142</v>
      </c>
      <c r="G53" s="30" t="s">
        <v>8</v>
      </c>
      <c r="H53" s="35" t="s">
        <v>20</v>
      </c>
      <c r="I53" s="23" t="s">
        <v>162</v>
      </c>
      <c r="J53" s="30" t="s">
        <v>24</v>
      </c>
      <c r="K53" s="30">
        <v>241.8</v>
      </c>
      <c r="L53" s="30">
        <v>45.95</v>
      </c>
      <c r="M53" s="33"/>
      <c r="N53" s="33"/>
    </row>
    <row r="54" spans="3:14" s="32" customFormat="1" x14ac:dyDescent="0.25">
      <c r="C54" s="18">
        <v>26</v>
      </c>
      <c r="D54" s="30" t="s">
        <v>11</v>
      </c>
      <c r="E54" s="35" t="s">
        <v>10</v>
      </c>
      <c r="F54" s="22" t="s">
        <v>143</v>
      </c>
      <c r="G54" s="30" t="s">
        <v>8</v>
      </c>
      <c r="H54" s="35" t="s">
        <v>20</v>
      </c>
      <c r="I54" s="23" t="s">
        <v>161</v>
      </c>
      <c r="J54" s="30" t="s">
        <v>144</v>
      </c>
      <c r="K54" s="30">
        <v>416</v>
      </c>
      <c r="L54" s="30">
        <v>79.040000000000006</v>
      </c>
      <c r="M54" s="33"/>
      <c r="N54" s="33"/>
    </row>
    <row r="55" spans="3:14" s="32" customFormat="1" x14ac:dyDescent="0.25">
      <c r="C55" s="18">
        <v>27</v>
      </c>
      <c r="D55" s="30" t="s">
        <v>11</v>
      </c>
      <c r="E55" s="35" t="s">
        <v>10</v>
      </c>
      <c r="F55" s="22" t="s">
        <v>145</v>
      </c>
      <c r="G55" s="30" t="s">
        <v>8</v>
      </c>
      <c r="H55" s="35" t="s">
        <v>20</v>
      </c>
      <c r="I55" s="23" t="s">
        <v>146</v>
      </c>
      <c r="J55" s="30" t="s">
        <v>147</v>
      </c>
      <c r="K55" s="30">
        <v>60</v>
      </c>
      <c r="L55" s="30">
        <v>11.4</v>
      </c>
      <c r="M55" s="33"/>
      <c r="N55" s="33"/>
    </row>
    <row r="56" spans="3:14" s="32" customFormat="1" x14ac:dyDescent="0.25">
      <c r="C56" s="18">
        <v>28</v>
      </c>
      <c r="D56" s="30" t="s">
        <v>11</v>
      </c>
      <c r="E56" s="35" t="s">
        <v>9</v>
      </c>
      <c r="F56" s="22" t="s">
        <v>148</v>
      </c>
      <c r="G56" s="30" t="s">
        <v>8</v>
      </c>
      <c r="H56" s="35" t="s">
        <v>20</v>
      </c>
      <c r="I56" s="23" t="s">
        <v>149</v>
      </c>
      <c r="J56" s="30" t="s">
        <v>150</v>
      </c>
      <c r="K56" s="30">
        <v>2705</v>
      </c>
      <c r="L56" s="30">
        <v>513.95000000000005</v>
      </c>
      <c r="M56" s="33"/>
      <c r="N56" s="33"/>
    </row>
    <row r="57" spans="3:14" s="32" customFormat="1" x14ac:dyDescent="0.25">
      <c r="C57" s="18">
        <v>29</v>
      </c>
      <c r="D57" s="30" t="s">
        <v>11</v>
      </c>
      <c r="E57" s="35" t="s">
        <v>10</v>
      </c>
      <c r="F57" s="22" t="s">
        <v>151</v>
      </c>
      <c r="G57" s="30" t="s">
        <v>22</v>
      </c>
      <c r="H57" s="35" t="s">
        <v>20</v>
      </c>
      <c r="I57" s="23" t="s">
        <v>58</v>
      </c>
      <c r="J57" s="30" t="s">
        <v>23</v>
      </c>
      <c r="K57" s="30">
        <v>1605.04</v>
      </c>
      <c r="L57" s="30">
        <v>304.95999999999998</v>
      </c>
      <c r="M57" s="33"/>
      <c r="N57" s="33"/>
    </row>
    <row r="58" spans="3:14" s="32" customFormat="1" x14ac:dyDescent="0.25">
      <c r="C58" s="18">
        <v>30</v>
      </c>
      <c r="D58" s="30" t="s">
        <v>11</v>
      </c>
      <c r="E58" s="35" t="s">
        <v>9</v>
      </c>
      <c r="F58" s="22" t="s">
        <v>154</v>
      </c>
      <c r="G58" s="30" t="s">
        <v>8</v>
      </c>
      <c r="H58" s="35" t="s">
        <v>20</v>
      </c>
      <c r="I58" s="23" t="s">
        <v>155</v>
      </c>
      <c r="J58" s="30" t="s">
        <v>156</v>
      </c>
      <c r="K58" s="30">
        <v>183.06</v>
      </c>
      <c r="L58" s="30">
        <v>34.78</v>
      </c>
      <c r="M58" s="33"/>
      <c r="N58" s="33"/>
    </row>
    <row r="59" spans="3:14" s="33" customFormat="1" x14ac:dyDescent="0.25">
      <c r="C59" s="18">
        <v>31</v>
      </c>
      <c r="D59" s="30" t="s">
        <v>11</v>
      </c>
      <c r="E59" s="35" t="s">
        <v>10</v>
      </c>
      <c r="F59" s="22" t="s">
        <v>157</v>
      </c>
      <c r="G59" s="30" t="s">
        <v>8</v>
      </c>
      <c r="H59" s="35" t="s">
        <v>20</v>
      </c>
      <c r="I59" s="23" t="s">
        <v>158</v>
      </c>
      <c r="J59" s="30" t="s">
        <v>56</v>
      </c>
      <c r="K59" s="30">
        <v>5052.8599999999997</v>
      </c>
      <c r="L59" s="30">
        <v>960.04</v>
      </c>
    </row>
    <row r="60" spans="3:14" s="33" customFormat="1" x14ac:dyDescent="0.25">
      <c r="C60" s="18">
        <v>32</v>
      </c>
      <c r="D60" s="30" t="s">
        <v>11</v>
      </c>
      <c r="E60" s="35" t="s">
        <v>9</v>
      </c>
      <c r="F60" s="22" t="s">
        <v>159</v>
      </c>
      <c r="G60" s="30" t="s">
        <v>8</v>
      </c>
      <c r="H60" s="35" t="s">
        <v>20</v>
      </c>
      <c r="I60" s="23" t="s">
        <v>163</v>
      </c>
      <c r="J60" s="30" t="s">
        <v>160</v>
      </c>
      <c r="K60" s="30">
        <v>665</v>
      </c>
      <c r="L60" s="30">
        <v>126.35</v>
      </c>
    </row>
    <row r="61" spans="3:14" s="8" customFormat="1" x14ac:dyDescent="0.25">
      <c r="C61" s="38" t="s">
        <v>19</v>
      </c>
      <c r="D61" s="39"/>
      <c r="E61" s="39"/>
      <c r="F61" s="39"/>
      <c r="G61" s="39"/>
      <c r="H61" s="39"/>
      <c r="I61" s="39"/>
      <c r="J61" s="40"/>
      <c r="K61" s="30">
        <f>SUM(K30:K60)</f>
        <v>27926.990000000005</v>
      </c>
      <c r="L61" s="30">
        <f>SUM(L30:L60)</f>
        <v>5259.72</v>
      </c>
      <c r="M61" s="33"/>
      <c r="N61" s="33"/>
    </row>
    <row r="62" spans="3:14" s="24" customFormat="1" x14ac:dyDescent="0.25">
      <c r="D62" s="27"/>
      <c r="E62" s="29"/>
      <c r="F62" s="27"/>
      <c r="H62" s="26"/>
      <c r="I62" s="26"/>
      <c r="M62" s="33"/>
      <c r="N62" s="33"/>
    </row>
    <row r="63" spans="3:14" s="24" customFormat="1" x14ac:dyDescent="0.25">
      <c r="D63" s="27"/>
      <c r="E63" s="29"/>
      <c r="F63" s="27"/>
      <c r="H63" s="26"/>
      <c r="I63" s="26"/>
      <c r="M63" s="33"/>
      <c r="N63" s="33"/>
    </row>
    <row r="64" spans="3:14" s="31" customFormat="1" ht="29.25" hidden="1" x14ac:dyDescent="0.25">
      <c r="D64" s="29" t="s">
        <v>25</v>
      </c>
      <c r="E64" s="29">
        <f>K17+K27+K61</f>
        <v>1040702.5499999999</v>
      </c>
      <c r="F64" s="27" t="s">
        <v>29</v>
      </c>
      <c r="H64" s="26"/>
      <c r="I64" s="26"/>
      <c r="M64" s="33"/>
      <c r="N64" s="33"/>
    </row>
    <row r="65" spans="4:14" s="31" customFormat="1" hidden="1" x14ac:dyDescent="0.25">
      <c r="D65" s="27"/>
      <c r="E65" s="29"/>
      <c r="F65" s="27"/>
      <c r="H65" s="26"/>
      <c r="I65" s="26"/>
      <c r="M65" s="33"/>
      <c r="N65" s="33"/>
    </row>
    <row r="66" spans="4:14" s="31" customFormat="1" ht="43.5" hidden="1" x14ac:dyDescent="0.25">
      <c r="D66" s="29" t="s">
        <v>26</v>
      </c>
      <c r="E66" s="29">
        <v>5960489.4900000002</v>
      </c>
      <c r="F66" s="27"/>
      <c r="H66" s="26"/>
      <c r="I66" s="26"/>
      <c r="M66" s="33"/>
      <c r="N66" s="33"/>
    </row>
    <row r="67" spans="4:14" s="32" customFormat="1" ht="57.75" hidden="1" x14ac:dyDescent="0.25">
      <c r="D67" s="29" t="s">
        <v>33</v>
      </c>
      <c r="E67" s="29">
        <v>286146.45</v>
      </c>
      <c r="F67" s="27"/>
      <c r="H67" s="26"/>
      <c r="I67" s="26"/>
      <c r="M67" s="33"/>
      <c r="N67" s="33"/>
    </row>
    <row r="68" spans="4:14" s="32" customFormat="1" ht="72" hidden="1" x14ac:dyDescent="0.25">
      <c r="D68" s="29" t="s">
        <v>34</v>
      </c>
      <c r="E68" s="29">
        <v>44062.01</v>
      </c>
      <c r="F68" s="27"/>
      <c r="H68" s="26"/>
      <c r="I68" s="26"/>
      <c r="M68" s="33"/>
      <c r="N68" s="33"/>
    </row>
    <row r="69" spans="4:14" s="31" customFormat="1" ht="43.5" hidden="1" x14ac:dyDescent="0.25">
      <c r="D69" s="29" t="s">
        <v>32</v>
      </c>
      <c r="E69" s="29">
        <v>797156.74</v>
      </c>
      <c r="F69" s="27"/>
      <c r="H69" s="26"/>
      <c r="I69" s="26"/>
      <c r="M69" s="33"/>
      <c r="N69" s="33"/>
    </row>
    <row r="70" spans="4:14" ht="43.5" hidden="1" x14ac:dyDescent="0.25">
      <c r="D70" s="29" t="s">
        <v>27</v>
      </c>
      <c r="E70" s="29">
        <v>75630.25</v>
      </c>
    </row>
    <row r="71" spans="4:14" hidden="1" x14ac:dyDescent="0.25">
      <c r="D71" s="27" t="s">
        <v>28</v>
      </c>
      <c r="E71" s="29">
        <v>18000</v>
      </c>
    </row>
    <row r="72" spans="4:14" s="32" customFormat="1" ht="29.25" hidden="1" x14ac:dyDescent="0.25">
      <c r="D72" s="29" t="s">
        <v>43</v>
      </c>
      <c r="E72" s="29">
        <v>16806</v>
      </c>
      <c r="H72" s="26"/>
      <c r="I72" s="26"/>
      <c r="M72" s="33"/>
      <c r="N72" s="33"/>
    </row>
    <row r="73" spans="4:14" s="32" customFormat="1" ht="86.25" hidden="1" x14ac:dyDescent="0.25">
      <c r="D73" s="29" t="s">
        <v>35</v>
      </c>
      <c r="E73" s="27">
        <v>152655.46</v>
      </c>
      <c r="H73" s="26"/>
      <c r="I73" s="26"/>
      <c r="M73" s="33"/>
      <c r="N73" s="33"/>
    </row>
    <row r="74" spans="4:14" s="32" customFormat="1" hidden="1" x14ac:dyDescent="0.25">
      <c r="D74" s="27"/>
      <c r="E74" s="29">
        <f>E66-E67-E68-E69-E70-E71-E73-E72</f>
        <v>4570032.58</v>
      </c>
      <c r="H74" s="26"/>
      <c r="I74" s="26"/>
      <c r="M74" s="33"/>
      <c r="N74" s="33"/>
    </row>
    <row r="75" spans="4:14" hidden="1" x14ac:dyDescent="0.25">
      <c r="E75" s="27"/>
    </row>
    <row r="76" spans="4:14" hidden="1" x14ac:dyDescent="0.25">
      <c r="E76" s="1" t="s">
        <v>39</v>
      </c>
    </row>
    <row r="77" spans="4:14" hidden="1" x14ac:dyDescent="0.25"/>
    <row r="78" spans="4:14" s="32" customFormat="1" ht="45" hidden="1" x14ac:dyDescent="0.25">
      <c r="D78" s="26" t="s">
        <v>41</v>
      </c>
      <c r="E78" s="26">
        <v>134899.16</v>
      </c>
      <c r="H78" s="26"/>
      <c r="I78" s="26"/>
      <c r="M78" s="33"/>
      <c r="N78" s="33"/>
    </row>
    <row r="79" spans="4:14" ht="45" hidden="1" x14ac:dyDescent="0.25">
      <c r="D79" s="26" t="s">
        <v>30</v>
      </c>
      <c r="E79" s="1">
        <v>396638.66</v>
      </c>
    </row>
    <row r="80" spans="4:14" hidden="1" x14ac:dyDescent="0.25">
      <c r="D80" s="1" t="s">
        <v>31</v>
      </c>
      <c r="E80" s="5">
        <v>200000</v>
      </c>
    </row>
    <row r="81" spans="4:14" hidden="1" x14ac:dyDescent="0.25">
      <c r="D81" s="1" t="s">
        <v>36</v>
      </c>
      <c r="E81" s="5">
        <v>130252.1</v>
      </c>
    </row>
    <row r="82" spans="4:14" s="32" customFormat="1" hidden="1" x14ac:dyDescent="0.25">
      <c r="D82" s="32" t="s">
        <v>37</v>
      </c>
      <c r="E82" s="26">
        <v>17983.2</v>
      </c>
      <c r="H82" s="26"/>
      <c r="I82" s="26"/>
      <c r="M82" s="33"/>
      <c r="N82" s="33"/>
    </row>
    <row r="83" spans="4:14" s="32" customFormat="1" hidden="1" x14ac:dyDescent="0.25">
      <c r="D83" s="32" t="s">
        <v>42</v>
      </c>
      <c r="E83" s="26">
        <v>1680.67</v>
      </c>
      <c r="H83" s="26"/>
      <c r="I83" s="26"/>
      <c r="M83" s="33"/>
      <c r="N83" s="33"/>
    </row>
    <row r="84" spans="4:14" s="32" customFormat="1" ht="45" hidden="1" x14ac:dyDescent="0.25">
      <c r="D84" s="26" t="s">
        <v>38</v>
      </c>
      <c r="E84" s="26">
        <v>504201.68</v>
      </c>
      <c r="H84" s="26"/>
      <c r="I84" s="26"/>
      <c r="M84" s="33"/>
      <c r="N84" s="33"/>
    </row>
    <row r="85" spans="4:14" hidden="1" x14ac:dyDescent="0.25">
      <c r="E85" s="5">
        <f>SUM(E78:E84)</f>
        <v>1385655.47</v>
      </c>
    </row>
    <row r="86" spans="4:14" hidden="1" x14ac:dyDescent="0.25"/>
    <row r="87" spans="4:14" hidden="1" x14ac:dyDescent="0.25">
      <c r="E87" s="5">
        <f>E74-E85</f>
        <v>3184377.1100000003</v>
      </c>
    </row>
    <row r="88" spans="4:14" hidden="1" x14ac:dyDescent="0.25">
      <c r="D88" s="1" t="s">
        <v>40</v>
      </c>
      <c r="E88" s="29">
        <f>E87-E64</f>
        <v>2143674.5600000005</v>
      </c>
    </row>
    <row r="89" spans="4:14" hidden="1" x14ac:dyDescent="0.25"/>
    <row r="90" spans="4:14" ht="29.25" hidden="1" x14ac:dyDescent="0.25">
      <c r="D90" s="29" t="s">
        <v>44</v>
      </c>
    </row>
    <row r="91" spans="4:14" hidden="1" x14ac:dyDescent="0.25">
      <c r="D91" s="26" t="s">
        <v>45</v>
      </c>
    </row>
    <row r="92" spans="4:14" ht="30" hidden="1" x14ac:dyDescent="0.25">
      <c r="D92" s="26" t="s">
        <v>46</v>
      </c>
      <c r="E92" s="5">
        <v>10000</v>
      </c>
    </row>
    <row r="93" spans="4:14" ht="30" hidden="1" x14ac:dyDescent="0.25">
      <c r="D93" s="26" t="s">
        <v>47</v>
      </c>
      <c r="E93" s="5">
        <v>3000</v>
      </c>
    </row>
    <row r="94" spans="4:14" ht="30" hidden="1" x14ac:dyDescent="0.25">
      <c r="D94" s="26" t="s">
        <v>48</v>
      </c>
      <c r="E94" s="5">
        <v>5000</v>
      </c>
    </row>
    <row r="95" spans="4:14" hidden="1" x14ac:dyDescent="0.25">
      <c r="D95" s="26" t="s">
        <v>49</v>
      </c>
      <c r="E95" s="5">
        <v>15000</v>
      </c>
    </row>
    <row r="96" spans="4:14" ht="45" hidden="1" x14ac:dyDescent="0.25">
      <c r="D96" s="26" t="s">
        <v>50</v>
      </c>
      <c r="E96" s="5">
        <v>6000</v>
      </c>
    </row>
    <row r="97" spans="4:5" hidden="1" x14ac:dyDescent="0.25">
      <c r="D97" s="26" t="s">
        <v>51</v>
      </c>
      <c r="E97" s="5">
        <v>12000</v>
      </c>
    </row>
    <row r="98" spans="4:5" ht="30" hidden="1" x14ac:dyDescent="0.25">
      <c r="D98" s="26" t="s">
        <v>52</v>
      </c>
      <c r="E98" s="5">
        <v>23000</v>
      </c>
    </row>
    <row r="99" spans="4:5" ht="30" hidden="1" x14ac:dyDescent="0.25">
      <c r="D99" s="26" t="s">
        <v>53</v>
      </c>
      <c r="E99" s="5">
        <v>4000</v>
      </c>
    </row>
    <row r="100" spans="4:5" hidden="1" x14ac:dyDescent="0.25">
      <c r="D100" s="26"/>
      <c r="E100" s="5">
        <f>SUM(E92:E99)</f>
        <v>78000</v>
      </c>
    </row>
    <row r="101" spans="4:5" hidden="1" x14ac:dyDescent="0.25">
      <c r="D101" s="26"/>
    </row>
    <row r="102" spans="4:5" hidden="1" x14ac:dyDescent="0.25">
      <c r="D102" s="26"/>
    </row>
  </sheetData>
  <mergeCells count="6">
    <mergeCell ref="C1:E1"/>
    <mergeCell ref="C61:J61"/>
    <mergeCell ref="C27:J27"/>
    <mergeCell ref="E5:I5"/>
    <mergeCell ref="C17:J17"/>
    <mergeCell ref="E4:J4"/>
  </mergeCells>
  <pageMargins left="0.39370078740157483" right="0.39370078740157483" top="0.39370078740157483" bottom="0.3937007874015748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G25" sqref="G2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2021-04-01T10:13:42Z</dcterms:modified>
</cp:coreProperties>
</file>